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<sst xmlns="http://schemas.openxmlformats.org/spreadsheetml/2006/main" count="148" uniqueCount="105">
  <si>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</si>
  <si>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</si>
  <si>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</si>
  <si>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</si>
  <si>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</si>
  <si>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</si>
  <si>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</si>
  <si>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</si>
  <si>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</si>
  <si>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</si>
  <si>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</si>
  <si>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</si>
  <si>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</si>
  <si>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</si>
  <si>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喬昱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</si>
  <si>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</si>
  <si>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</si>
  <si>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</si>
  <si>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</si>
  <si>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</si>
  <si>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</si>
  <si>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</si>
  <si>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</si>
  <si>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</si>
  <si>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</si>
  <si>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</si>
  <si>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</si>
  <si>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</si>
  <si>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</si>
  <si>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</si>
  <si>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</si>
  <si>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</si>
  <si>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</si>
  <si>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</si>
  <si>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</si>
  <si>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</si>
  <si>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</si>
  <si>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</si>
  <si>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</si>
  <si>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</si>
  <si>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</si>
  <si>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</si>
  <si>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</si>
  <si>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</si>
  <si>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</si>
  <si>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</si>
  <si>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</si>
  <si>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</si>
  <si>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</si>
  <si>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</si>
  <si>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</si>
  <si>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</si>
  <si>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</si>
  <si>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</si>
  <si>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</si>
  <si>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</si>
  <si>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</si>
  <si>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</si>
  <si>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</si>
  <si>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</si>
  <si>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</si>
  <si>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</si>
  <si>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</si>
  <si>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</si>
  <si>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</si>
  <si>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</si>
  <si>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t>提早</t>
  </si>
  <si>
    <r>
      <t>資</t>
    </r>
    <r>
      <rPr>
        <b/>
        <sz val="11"/>
        <color indexed="8"/>
        <rFont val="Times New Roman"/>
        <family val="1"/>
      </rPr>
      <t>5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</si>
  <si>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</si>
  <si>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</si>
  <si>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</si>
  <si>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</si>
  <si>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</si>
  <si>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</si>
  <si>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</si>
  <si>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</si>
  <si>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</si>
  <si>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</si>
  <si>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二</t>
    </r>
    <r>
      <rPr>
        <b/>
        <sz val="11"/>
        <color indexed="51"/>
        <rFont val="Times New Roman"/>
        <family val="1"/>
      </rPr>
      <t>9</t>
    </r>
  </si>
  <si>
    <t>後</t>
  </si>
  <si>
    <t>國樂</t>
  </si>
  <si>
    <t>舞蹈</t>
  </si>
  <si>
    <r>
      <t>資</t>
    </r>
    <r>
      <rPr>
        <b/>
        <sz val="11"/>
        <color indexed="8"/>
        <rFont val="Times New Roman"/>
        <family val="1"/>
      </rPr>
      <t>6</t>
    </r>
  </si>
  <si>
    <t>蕭庭翰</t>
  </si>
  <si>
    <t>黃思函</t>
  </si>
  <si>
    <r>
      <t>資</t>
    </r>
    <r>
      <rPr>
        <b/>
        <sz val="11"/>
        <color indexed="8"/>
        <rFont val="Times New Roman"/>
        <family val="1"/>
      </rPr>
      <t>3</t>
    </r>
  </si>
  <si>
    <t>後</t>
  </si>
  <si>
    <t>舞蹈</t>
  </si>
  <si>
    <t>國樂</t>
  </si>
  <si>
    <t>資3</t>
  </si>
  <si>
    <t>資1</t>
  </si>
  <si>
    <r>
      <t>五</t>
    </r>
    <r>
      <rPr>
        <b/>
        <sz val="11"/>
        <color indexed="51"/>
        <rFont val="Times New Roman"/>
        <family val="1"/>
      </rPr>
      <t>9</t>
    </r>
  </si>
  <si>
    <t>在家</t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</si>
  <si>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</si>
  <si>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</si>
  <si>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4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</si>
  <si>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</si>
  <si>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</si>
  <si>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資</t>
    </r>
    <r>
      <rPr>
        <b/>
        <sz val="11"/>
        <color indexed="8"/>
        <rFont val="Times New Roman"/>
        <family val="1"/>
      </rPr>
      <t>30</t>
    </r>
  </si>
  <si>
    <t>資1</t>
  </si>
  <si>
    <r>
      <t>3</t>
    </r>
    <r>
      <rPr>
        <b/>
        <sz val="11"/>
        <color indexed="8"/>
        <rFont val="新細明體"/>
        <family val="1"/>
      </rPr>
      <t>節</t>
    </r>
  </si>
  <si>
    <r>
      <t>1</t>
    </r>
    <r>
      <rPr>
        <b/>
        <sz val="11"/>
        <color indexed="8"/>
        <rFont val="新細明體"/>
        <family val="1"/>
      </rPr>
      <t>節</t>
    </r>
  </si>
  <si>
    <r>
      <t>2</t>
    </r>
    <r>
      <rPr>
        <b/>
        <sz val="11"/>
        <color indexed="8"/>
        <rFont val="細明體"/>
        <family val="3"/>
      </rPr>
      <t>節</t>
    </r>
  </si>
  <si>
    <r>
      <t>1</t>
    </r>
    <r>
      <rPr>
        <b/>
        <sz val="11"/>
        <color indexed="8"/>
        <rFont val="新細明體"/>
        <family val="1"/>
      </rPr>
      <t>節</t>
    </r>
  </si>
  <si>
    <t xml:space="preserve">                            彰化 縣 永 靖 國 小 在 籍 學 生 數 94年09月            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</si>
</sst>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1"/>
  <sheetViews>
    <sheetView showZeros="0" tabSelected="1" workbookViewId="0" topLeftCell="A16">
      <selection activeCell="O57" sqref="O57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4.25390625" style="0" customWidth="1"/>
    <col min="13" max="13" width="5.87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4.75390625" style="0" customWidth="1"/>
    <col min="20" max="20" width="5.625" style="0" customWidth="1"/>
    <col min="21" max="21" width="4.503906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104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15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16</v>
      </c>
      <c r="B4" s="10">
        <v>20</v>
      </c>
      <c r="C4" s="10">
        <v>16</v>
      </c>
      <c r="D4" s="10">
        <f aca="true" t="shared" si="0" ref="D4:D11">SUM(B4:C4)</f>
        <v>36</v>
      </c>
      <c r="E4" s="11">
        <v>0</v>
      </c>
      <c r="F4" s="11">
        <v>1</v>
      </c>
      <c r="G4" s="11">
        <f aca="true" t="shared" si="1" ref="G4:G11">SUM(E4:F4)</f>
        <v>1</v>
      </c>
      <c r="H4" s="11">
        <v>1</v>
      </c>
      <c r="I4" s="11">
        <v>0</v>
      </c>
      <c r="J4" s="11">
        <f aca="true" t="shared" si="2" ref="J4:J11">SUM(H4:I4)</f>
        <v>1</v>
      </c>
      <c r="K4" s="12">
        <f aca="true" t="shared" si="3" ref="K4:K11">B4+E4-H4</f>
        <v>19</v>
      </c>
      <c r="L4" s="12">
        <f aca="true" t="shared" si="4" ref="L4:L11">C4+F4-I4</f>
        <v>17</v>
      </c>
      <c r="M4" s="12">
        <f aca="true" t="shared" si="5" ref="M4:M10">SUM(K4:L4)</f>
        <v>36</v>
      </c>
      <c r="N4" s="12"/>
      <c r="O4" s="12"/>
      <c r="P4" s="12">
        <f aca="true" t="shared" si="6" ref="P4:P20">SUM(N4:O4)</f>
        <v>0</v>
      </c>
      <c r="Q4" s="12"/>
      <c r="R4" s="13"/>
      <c r="S4" s="13"/>
      <c r="T4" s="13">
        <f aca="true" t="shared" si="7" ref="T4:T11">SUM(R4:S4)</f>
        <v>0</v>
      </c>
      <c r="U4" s="28">
        <v>0</v>
      </c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17</v>
      </c>
      <c r="B5" s="10">
        <v>20</v>
      </c>
      <c r="C5" s="10">
        <v>16</v>
      </c>
      <c r="D5" s="10">
        <f t="shared" si="0"/>
        <v>36</v>
      </c>
      <c r="E5" s="11"/>
      <c r="F5" s="11">
        <v>0</v>
      </c>
      <c r="G5" s="11">
        <f t="shared" si="1"/>
        <v>0</v>
      </c>
      <c r="H5" s="11">
        <v>0</v>
      </c>
      <c r="I5" s="11">
        <v>0</v>
      </c>
      <c r="J5" s="11">
        <f t="shared" si="2"/>
        <v>0</v>
      </c>
      <c r="K5" s="12">
        <f t="shared" si="3"/>
        <v>20</v>
      </c>
      <c r="L5" s="12">
        <f t="shared" si="4"/>
        <v>16</v>
      </c>
      <c r="M5" s="12">
        <f t="shared" si="5"/>
        <v>36</v>
      </c>
      <c r="N5" s="12"/>
      <c r="O5" s="12"/>
      <c r="P5" s="12">
        <f t="shared" si="6"/>
        <v>0</v>
      </c>
      <c r="Q5" s="12"/>
      <c r="R5" s="13">
        <v>0</v>
      </c>
      <c r="S5" s="13"/>
      <c r="T5" s="13">
        <f t="shared" si="7"/>
        <v>0</v>
      </c>
      <c r="U5" s="13" t="e">
        <f>K5*#REF!-#REF!</f>
        <v>#REF!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18</v>
      </c>
      <c r="B6" s="10">
        <v>21</v>
      </c>
      <c r="C6" s="10">
        <v>15</v>
      </c>
      <c r="D6" s="10">
        <f t="shared" si="0"/>
        <v>36</v>
      </c>
      <c r="E6" s="11">
        <v>0</v>
      </c>
      <c r="F6" s="11"/>
      <c r="G6" s="11">
        <f t="shared" si="1"/>
        <v>0</v>
      </c>
      <c r="H6" s="11">
        <v>0</v>
      </c>
      <c r="I6" s="11">
        <v>0</v>
      </c>
      <c r="J6" s="11">
        <f t="shared" si="2"/>
        <v>0</v>
      </c>
      <c r="K6" s="12">
        <f t="shared" si="3"/>
        <v>21</v>
      </c>
      <c r="L6" s="12">
        <f t="shared" si="4"/>
        <v>15</v>
      </c>
      <c r="M6" s="12">
        <f t="shared" si="5"/>
        <v>36</v>
      </c>
      <c r="N6" s="12"/>
      <c r="O6" s="12"/>
      <c r="P6" s="12">
        <v>0</v>
      </c>
      <c r="Q6" s="12"/>
      <c r="R6" s="13">
        <v>0</v>
      </c>
      <c r="S6" s="13"/>
      <c r="T6" s="13">
        <f t="shared" si="7"/>
        <v>0</v>
      </c>
      <c r="U6" s="13" t="e">
        <f>K6*#REF!-R6</f>
        <v>#REF!</v>
      </c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19</v>
      </c>
      <c r="B7" s="10">
        <v>18</v>
      </c>
      <c r="C7" s="10">
        <v>16</v>
      </c>
      <c r="D7" s="10">
        <f t="shared" si="0"/>
        <v>34</v>
      </c>
      <c r="E7" s="11">
        <v>1</v>
      </c>
      <c r="F7" s="11">
        <v>0</v>
      </c>
      <c r="G7" s="11">
        <f t="shared" si="1"/>
        <v>1</v>
      </c>
      <c r="H7" s="11">
        <v>1</v>
      </c>
      <c r="I7" s="11">
        <v>0</v>
      </c>
      <c r="J7" s="11">
        <f t="shared" si="2"/>
        <v>1</v>
      </c>
      <c r="K7" s="12">
        <f t="shared" si="3"/>
        <v>18</v>
      </c>
      <c r="L7" s="12">
        <f t="shared" si="4"/>
        <v>16</v>
      </c>
      <c r="M7" s="12">
        <f t="shared" si="5"/>
        <v>34</v>
      </c>
      <c r="N7" s="12"/>
      <c r="O7" s="12"/>
      <c r="P7" s="12">
        <v>0</v>
      </c>
      <c r="Q7" s="12">
        <v>-1</v>
      </c>
      <c r="R7" s="13">
        <v>-1</v>
      </c>
      <c r="S7" s="29">
        <v>0</v>
      </c>
      <c r="T7" s="13">
        <f t="shared" si="7"/>
        <v>-1</v>
      </c>
      <c r="U7" s="13" t="e">
        <f>K7*#REF!-R7</f>
        <v>#REF!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20</v>
      </c>
      <c r="B8" s="10">
        <v>19</v>
      </c>
      <c r="C8" s="10">
        <v>15</v>
      </c>
      <c r="D8" s="10">
        <f t="shared" si="0"/>
        <v>34</v>
      </c>
      <c r="E8" s="11">
        <v>1</v>
      </c>
      <c r="F8" s="11">
        <v>0</v>
      </c>
      <c r="G8" s="11">
        <f t="shared" si="1"/>
        <v>1</v>
      </c>
      <c r="H8" s="11">
        <v>0</v>
      </c>
      <c r="I8" s="11">
        <v>1</v>
      </c>
      <c r="J8" s="11">
        <f t="shared" si="2"/>
        <v>1</v>
      </c>
      <c r="K8" s="12">
        <f t="shared" si="3"/>
        <v>20</v>
      </c>
      <c r="L8" s="12">
        <f t="shared" si="4"/>
        <v>14</v>
      </c>
      <c r="M8" s="12">
        <f t="shared" si="5"/>
        <v>34</v>
      </c>
      <c r="N8" s="12"/>
      <c r="O8" s="12"/>
      <c r="P8" s="12">
        <f t="shared" si="6"/>
        <v>0</v>
      </c>
      <c r="Q8" s="12">
        <v>-1</v>
      </c>
      <c r="R8" s="13">
        <v>-1</v>
      </c>
      <c r="S8" s="13"/>
      <c r="T8" s="13">
        <f t="shared" si="7"/>
        <v>-1</v>
      </c>
      <c r="U8" s="13" t="e">
        <f>K8*#REF!-R8</f>
        <v>#REF!</v>
      </c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21</v>
      </c>
      <c r="B9" s="10">
        <v>18</v>
      </c>
      <c r="C9" s="10">
        <v>16</v>
      </c>
      <c r="D9" s="10">
        <f t="shared" si="0"/>
        <v>34</v>
      </c>
      <c r="E9" s="11">
        <v>1</v>
      </c>
      <c r="F9" s="11">
        <v>0</v>
      </c>
      <c r="G9" s="11">
        <f t="shared" si="1"/>
        <v>1</v>
      </c>
      <c r="H9" s="11">
        <v>0</v>
      </c>
      <c r="I9" s="11">
        <v>1</v>
      </c>
      <c r="J9" s="11">
        <f t="shared" si="2"/>
        <v>1</v>
      </c>
      <c r="K9" s="12">
        <f t="shared" si="3"/>
        <v>19</v>
      </c>
      <c r="L9" s="12">
        <f t="shared" si="4"/>
        <v>15</v>
      </c>
      <c r="M9" s="12">
        <f t="shared" si="5"/>
        <v>34</v>
      </c>
      <c r="N9" s="12">
        <v>0</v>
      </c>
      <c r="O9" s="12"/>
      <c r="P9" s="12">
        <f t="shared" si="6"/>
        <v>0</v>
      </c>
      <c r="Q9" s="12">
        <v>-1</v>
      </c>
      <c r="R9" s="13">
        <v>-1</v>
      </c>
      <c r="S9" s="13"/>
      <c r="T9" s="13">
        <f t="shared" si="7"/>
        <v>-1</v>
      </c>
      <c r="U9" s="28" t="s">
        <v>65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22</v>
      </c>
      <c r="B10" s="10">
        <v>18</v>
      </c>
      <c r="C10" s="10">
        <v>16</v>
      </c>
      <c r="D10" s="10">
        <f t="shared" si="0"/>
        <v>34</v>
      </c>
      <c r="E10" s="11">
        <v>0</v>
      </c>
      <c r="F10" s="11"/>
      <c r="G10" s="11">
        <f t="shared" si="1"/>
        <v>0</v>
      </c>
      <c r="H10" s="11">
        <v>0</v>
      </c>
      <c r="I10" s="11">
        <v>0</v>
      </c>
      <c r="J10" s="11">
        <f t="shared" si="2"/>
        <v>0</v>
      </c>
      <c r="K10" s="12">
        <f t="shared" si="3"/>
        <v>18</v>
      </c>
      <c r="L10" s="12">
        <f t="shared" si="4"/>
        <v>16</v>
      </c>
      <c r="M10" s="12">
        <f t="shared" si="5"/>
        <v>34</v>
      </c>
      <c r="N10" s="12"/>
      <c r="O10" s="12"/>
      <c r="P10" s="12"/>
      <c r="Q10" s="12">
        <v>-2</v>
      </c>
      <c r="R10" s="22">
        <v>-2</v>
      </c>
      <c r="S10" s="13"/>
      <c r="T10" s="13">
        <f t="shared" si="7"/>
        <v>-2</v>
      </c>
      <c r="U10" s="13" t="e">
        <f>K10*#REF!-R10</f>
        <v>#REF!</v>
      </c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23</v>
      </c>
      <c r="B11" s="10">
        <v>20</v>
      </c>
      <c r="C11" s="10">
        <v>16</v>
      </c>
      <c r="D11" s="10">
        <f t="shared" si="0"/>
        <v>36</v>
      </c>
      <c r="E11" s="11">
        <v>0</v>
      </c>
      <c r="F11" s="11">
        <v>0</v>
      </c>
      <c r="G11" s="11">
        <f t="shared" si="1"/>
        <v>0</v>
      </c>
      <c r="H11" s="11">
        <v>0</v>
      </c>
      <c r="I11" s="11">
        <v>0</v>
      </c>
      <c r="J11" s="11">
        <f t="shared" si="2"/>
        <v>0</v>
      </c>
      <c r="K11" s="12">
        <f t="shared" si="3"/>
        <v>20</v>
      </c>
      <c r="L11" s="12">
        <f t="shared" si="4"/>
        <v>16</v>
      </c>
      <c r="M11" s="12">
        <f>SUM(K11:L11)</f>
        <v>36</v>
      </c>
      <c r="N11" s="12"/>
      <c r="O11" s="12"/>
      <c r="P11" s="12">
        <f t="shared" si="6"/>
        <v>0</v>
      </c>
      <c r="Q11" s="12"/>
      <c r="R11" s="13">
        <v>0</v>
      </c>
      <c r="S11" s="13"/>
      <c r="T11" s="13">
        <f t="shared" si="7"/>
        <v>0</v>
      </c>
      <c r="U11" s="28">
        <v>0</v>
      </c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20" t="s">
        <v>8</v>
      </c>
      <c r="B12" s="21">
        <f>SUM(B3:B11)</f>
        <v>154</v>
      </c>
      <c r="C12" s="21">
        <f>SUM(C3:C11)</f>
        <v>126</v>
      </c>
      <c r="D12" s="21">
        <f>SUM(D3:D11)</f>
        <v>280</v>
      </c>
      <c r="E12" s="21">
        <f aca="true" t="shared" si="8" ref="E12:M12">SUM(E4:E11)</f>
        <v>3</v>
      </c>
      <c r="F12" s="21">
        <f t="shared" si="8"/>
        <v>1</v>
      </c>
      <c r="G12" s="21">
        <f t="shared" si="8"/>
        <v>4</v>
      </c>
      <c r="H12" s="21">
        <f t="shared" si="8"/>
        <v>2</v>
      </c>
      <c r="I12" s="21">
        <f t="shared" si="8"/>
        <v>2</v>
      </c>
      <c r="J12" s="21">
        <f t="shared" si="8"/>
        <v>4</v>
      </c>
      <c r="K12" s="21">
        <f t="shared" si="8"/>
        <v>155</v>
      </c>
      <c r="L12" s="21">
        <f t="shared" si="8"/>
        <v>125</v>
      </c>
      <c r="M12" s="21">
        <f t="shared" si="8"/>
        <v>280</v>
      </c>
      <c r="N12" s="21">
        <f>SUM(N3:N11)</f>
        <v>0</v>
      </c>
      <c r="O12" s="21">
        <f>SUM(O3:O11)</f>
        <v>0</v>
      </c>
      <c r="P12" s="12">
        <f>SUM(N12:O12)</f>
        <v>0</v>
      </c>
      <c r="Q12" s="12"/>
      <c r="R12" s="21">
        <f>SUM(R4:R11)</f>
        <v>-5</v>
      </c>
      <c r="S12" s="21">
        <f>SUM(S4:S11)</f>
        <v>0</v>
      </c>
      <c r="T12" s="21">
        <f aca="true" t="shared" si="9" ref="T12:T30">SUM(R12:S12)</f>
        <v>-5</v>
      </c>
      <c r="U12" s="28" t="s">
        <v>68</v>
      </c>
      <c r="V12" s="21" t="e">
        <f>L12*#REF!-S12</f>
        <v>#REF!</v>
      </c>
      <c r="W12" s="21" t="e">
        <f>M12*#REF!-T12</f>
        <v>#REF!</v>
      </c>
      <c r="X12" s="21" t="e">
        <f>#REF!/K12/#REF!*100</f>
        <v>#REF!</v>
      </c>
      <c r="Y12" s="21" t="e">
        <f>V12/L12/#REF!*100</f>
        <v>#REF!</v>
      </c>
      <c r="Z12" s="21" t="e">
        <f>W12/M12/#REF!*100</f>
        <v>#REF!</v>
      </c>
    </row>
    <row r="13" spans="1:26" s="2" customFormat="1" ht="16.5">
      <c r="A13" s="19" t="s">
        <v>70</v>
      </c>
      <c r="B13" s="10">
        <v>17</v>
      </c>
      <c r="C13" s="10">
        <v>14</v>
      </c>
      <c r="D13" s="10">
        <f aca="true" t="shared" si="10" ref="D13:D20">SUM(B13:C13)</f>
        <v>31</v>
      </c>
      <c r="E13" s="11">
        <v>0</v>
      </c>
      <c r="F13" s="11">
        <v>0</v>
      </c>
      <c r="G13" s="11">
        <f aca="true" t="shared" si="11" ref="G13:G21">SUM(E13:F13)</f>
        <v>0</v>
      </c>
      <c r="H13" s="11">
        <v>0</v>
      </c>
      <c r="I13" s="11">
        <v>0</v>
      </c>
      <c r="J13" s="11">
        <f aca="true" t="shared" si="12" ref="J13:J21">SUM(H13:I13)</f>
        <v>0</v>
      </c>
      <c r="K13" s="12">
        <f aca="true" t="shared" si="13" ref="K13:L21">B13+E13-H13</f>
        <v>17</v>
      </c>
      <c r="L13" s="12">
        <f t="shared" si="13"/>
        <v>14</v>
      </c>
      <c r="M13" s="12">
        <f aca="true" t="shared" si="14" ref="M13:M31">SUM(K13:L13)</f>
        <v>31</v>
      </c>
      <c r="N13" s="12"/>
      <c r="O13" s="12"/>
      <c r="P13" s="12">
        <f t="shared" si="6"/>
        <v>0</v>
      </c>
      <c r="Q13" s="12">
        <v>-2</v>
      </c>
      <c r="R13" s="12">
        <v>-2</v>
      </c>
      <c r="S13" s="13"/>
      <c r="T13" s="13">
        <f t="shared" si="9"/>
        <v>-2</v>
      </c>
      <c r="U13" s="28" t="s">
        <v>65</v>
      </c>
      <c r="V13" s="13" t="e">
        <f>L13*#REF!-S13</f>
        <v>#REF!</v>
      </c>
      <c r="W13" s="13" t="e">
        <f>M13*#REF!-T13</f>
        <v>#REF!</v>
      </c>
      <c r="X13" s="13" t="e">
        <f>U13/K13/#REF!*100</f>
        <v>#VALUE!</v>
      </c>
      <c r="Y13" s="13" t="e">
        <f>V13/L13/#REF!*100</f>
        <v>#REF!</v>
      </c>
      <c r="Z13" s="13" t="e">
        <f>W13/M13/#REF!*100</f>
        <v>#REF!</v>
      </c>
    </row>
    <row r="14" spans="1:26" s="2" customFormat="1" ht="16.5">
      <c r="A14" s="19" t="s">
        <v>71</v>
      </c>
      <c r="B14" s="10">
        <v>19</v>
      </c>
      <c r="C14" s="10">
        <v>14</v>
      </c>
      <c r="D14" s="10">
        <f t="shared" si="10"/>
        <v>33</v>
      </c>
      <c r="E14" s="11">
        <v>0</v>
      </c>
      <c r="F14" s="11">
        <v>0</v>
      </c>
      <c r="G14" s="11">
        <f t="shared" si="11"/>
        <v>0</v>
      </c>
      <c r="H14" s="11">
        <v>0</v>
      </c>
      <c r="I14" s="11">
        <v>0</v>
      </c>
      <c r="J14" s="11">
        <f t="shared" si="12"/>
        <v>0</v>
      </c>
      <c r="K14" s="12">
        <f t="shared" si="13"/>
        <v>19</v>
      </c>
      <c r="L14" s="12">
        <f t="shared" si="13"/>
        <v>14</v>
      </c>
      <c r="M14" s="12">
        <f t="shared" si="14"/>
        <v>33</v>
      </c>
      <c r="N14" s="12"/>
      <c r="O14" s="12"/>
      <c r="P14" s="12">
        <f t="shared" si="6"/>
        <v>0</v>
      </c>
      <c r="Q14" s="12"/>
      <c r="R14" s="13">
        <v>0</v>
      </c>
      <c r="S14" s="13"/>
      <c r="T14" s="13">
        <f>SUM(R14:S14)</f>
        <v>0</v>
      </c>
      <c r="U14" s="13">
        <v>0</v>
      </c>
      <c r="V14" s="13" t="e">
        <f>L14*#REF!-S14</f>
        <v>#REF!</v>
      </c>
      <c r="W14" s="13" t="e">
        <f>M14*#REF!-T14</f>
        <v>#REF!</v>
      </c>
      <c r="X14" s="13" t="e">
        <f>#REF!/K14/#REF!*100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72</v>
      </c>
      <c r="B15" s="10">
        <v>20</v>
      </c>
      <c r="C15" s="10">
        <v>13</v>
      </c>
      <c r="D15" s="10">
        <f t="shared" si="10"/>
        <v>33</v>
      </c>
      <c r="E15" s="11">
        <v>0</v>
      </c>
      <c r="F15" s="11">
        <v>0</v>
      </c>
      <c r="G15" s="11">
        <f t="shared" si="11"/>
        <v>0</v>
      </c>
      <c r="H15" s="11">
        <v>0</v>
      </c>
      <c r="I15" s="11">
        <v>0</v>
      </c>
      <c r="J15" s="11">
        <f t="shared" si="12"/>
        <v>0</v>
      </c>
      <c r="K15" s="12">
        <f t="shared" si="13"/>
        <v>20</v>
      </c>
      <c r="L15" s="12">
        <f t="shared" si="13"/>
        <v>13</v>
      </c>
      <c r="M15" s="12">
        <f t="shared" si="14"/>
        <v>33</v>
      </c>
      <c r="N15" s="12"/>
      <c r="O15" s="12"/>
      <c r="P15" s="12">
        <f t="shared" si="6"/>
        <v>0</v>
      </c>
      <c r="Q15" s="32"/>
      <c r="S15" s="13"/>
      <c r="T15" s="13">
        <f t="shared" si="9"/>
        <v>0</v>
      </c>
      <c r="U15" s="28" t="s">
        <v>65</v>
      </c>
      <c r="V15" s="13" t="e">
        <f>L15*#REF!-S15</f>
        <v>#REF!</v>
      </c>
      <c r="W15" s="13" t="e">
        <f>M15*#REF!-T15</f>
        <v>#REF!</v>
      </c>
      <c r="X15" s="13" t="e">
        <f>U14/K15/#REF!*100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73</v>
      </c>
      <c r="B16" s="10">
        <v>19</v>
      </c>
      <c r="C16" s="10">
        <v>15</v>
      </c>
      <c r="D16" s="10">
        <f t="shared" si="10"/>
        <v>34</v>
      </c>
      <c r="E16" s="11">
        <v>0</v>
      </c>
      <c r="F16" s="11">
        <v>0</v>
      </c>
      <c r="G16" s="11">
        <f t="shared" si="11"/>
        <v>0</v>
      </c>
      <c r="H16" s="11">
        <v>1</v>
      </c>
      <c r="I16" s="11">
        <v>0</v>
      </c>
      <c r="J16" s="11">
        <f t="shared" si="12"/>
        <v>1</v>
      </c>
      <c r="K16" s="12">
        <f t="shared" si="13"/>
        <v>18</v>
      </c>
      <c r="L16" s="12">
        <f t="shared" si="13"/>
        <v>15</v>
      </c>
      <c r="M16" s="12">
        <f t="shared" si="14"/>
        <v>33</v>
      </c>
      <c r="N16" s="12"/>
      <c r="O16" s="12"/>
      <c r="P16" s="12" t="s">
        <v>63</v>
      </c>
      <c r="Q16" s="12"/>
      <c r="R16" s="13" t="s">
        <v>66</v>
      </c>
      <c r="S16" s="29" t="s">
        <v>83</v>
      </c>
      <c r="T16" s="13">
        <f t="shared" si="9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U16/K16/#REF!*100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74</v>
      </c>
      <c r="B17" s="10">
        <v>20</v>
      </c>
      <c r="C17" s="10">
        <v>14</v>
      </c>
      <c r="D17" s="10">
        <f t="shared" si="10"/>
        <v>34</v>
      </c>
      <c r="E17" s="11">
        <v>0</v>
      </c>
      <c r="F17" s="11">
        <v>0</v>
      </c>
      <c r="G17" s="11">
        <f t="shared" si="11"/>
        <v>0</v>
      </c>
      <c r="H17" s="11">
        <v>0</v>
      </c>
      <c r="I17" s="11">
        <v>0</v>
      </c>
      <c r="J17" s="11">
        <f t="shared" si="12"/>
        <v>0</v>
      </c>
      <c r="K17" s="12">
        <f t="shared" si="13"/>
        <v>20</v>
      </c>
      <c r="L17" s="12">
        <f t="shared" si="13"/>
        <v>14</v>
      </c>
      <c r="M17" s="12">
        <f t="shared" si="14"/>
        <v>34</v>
      </c>
      <c r="N17" s="12"/>
      <c r="O17" s="12"/>
      <c r="P17" s="12">
        <f t="shared" si="6"/>
        <v>0</v>
      </c>
      <c r="Q17" s="12"/>
      <c r="R17" s="13">
        <v>0</v>
      </c>
      <c r="S17" s="13"/>
      <c r="T17" s="13">
        <f t="shared" si="9"/>
        <v>0</v>
      </c>
      <c r="U17" s="28" t="s">
        <v>65</v>
      </c>
      <c r="V17" s="13" t="e">
        <f>L17*#REF!-S17</f>
        <v>#REF!</v>
      </c>
      <c r="W17" s="13" t="e">
        <f>M17*#REF!-T17</f>
        <v>#REF!</v>
      </c>
      <c r="X17" s="13" t="e">
        <f>U17/K17/#REF!*100</f>
        <v>#VALUE!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75</v>
      </c>
      <c r="B18" s="10">
        <v>18</v>
      </c>
      <c r="C18" s="10">
        <v>15</v>
      </c>
      <c r="D18" s="10">
        <f t="shared" si="10"/>
        <v>33</v>
      </c>
      <c r="E18" s="11">
        <v>0</v>
      </c>
      <c r="F18" s="11">
        <v>0</v>
      </c>
      <c r="G18" s="11">
        <f t="shared" si="11"/>
        <v>0</v>
      </c>
      <c r="H18" s="11">
        <v>0</v>
      </c>
      <c r="I18" s="11">
        <v>0</v>
      </c>
      <c r="J18" s="11">
        <f t="shared" si="12"/>
        <v>0</v>
      </c>
      <c r="K18" s="12">
        <f t="shared" si="13"/>
        <v>18</v>
      </c>
      <c r="L18" s="12">
        <f t="shared" si="13"/>
        <v>15</v>
      </c>
      <c r="M18" s="12">
        <f t="shared" si="14"/>
        <v>33</v>
      </c>
      <c r="N18" s="12"/>
      <c r="O18" s="12"/>
      <c r="P18" s="12">
        <f t="shared" si="6"/>
        <v>0</v>
      </c>
      <c r="Q18" s="12"/>
      <c r="R18" s="13"/>
      <c r="S18" s="13"/>
      <c r="T18" s="22"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76</v>
      </c>
      <c r="B19" s="10">
        <v>18</v>
      </c>
      <c r="C19" s="10">
        <v>15</v>
      </c>
      <c r="D19" s="10">
        <f t="shared" si="10"/>
        <v>33</v>
      </c>
      <c r="E19" s="11">
        <v>0</v>
      </c>
      <c r="F19" s="11">
        <v>0</v>
      </c>
      <c r="G19" s="11">
        <f t="shared" si="11"/>
        <v>0</v>
      </c>
      <c r="H19" s="11"/>
      <c r="I19" s="11">
        <v>0</v>
      </c>
      <c r="J19" s="11">
        <f t="shared" si="12"/>
        <v>0</v>
      </c>
      <c r="K19" s="12">
        <f t="shared" si="13"/>
        <v>18</v>
      </c>
      <c r="L19" s="12">
        <f t="shared" si="13"/>
        <v>15</v>
      </c>
      <c r="M19" s="12">
        <f t="shared" si="14"/>
        <v>33</v>
      </c>
      <c r="N19" s="12"/>
      <c r="O19" s="12"/>
      <c r="P19" s="12">
        <f t="shared" si="6"/>
        <v>0</v>
      </c>
      <c r="Q19" s="12"/>
      <c r="R19" s="13"/>
      <c r="S19" s="22">
        <v>0</v>
      </c>
      <c r="T19" s="13"/>
      <c r="U19" s="13"/>
      <c r="V19" s="13"/>
      <c r="W19" s="13"/>
      <c r="X19" s="13"/>
      <c r="Y19" s="13"/>
      <c r="Z19" s="13"/>
    </row>
    <row r="20" spans="1:26" s="2" customFormat="1" ht="16.5">
      <c r="A20" s="19" t="s">
        <v>77</v>
      </c>
      <c r="B20" s="10">
        <v>19</v>
      </c>
      <c r="C20" s="10">
        <v>14</v>
      </c>
      <c r="D20" s="10">
        <f t="shared" si="10"/>
        <v>33</v>
      </c>
      <c r="E20" s="11">
        <v>0</v>
      </c>
      <c r="F20" s="11">
        <v>0</v>
      </c>
      <c r="G20" s="11">
        <f t="shared" si="11"/>
        <v>0</v>
      </c>
      <c r="H20" s="11">
        <v>0</v>
      </c>
      <c r="I20" s="11">
        <v>0</v>
      </c>
      <c r="J20" s="11">
        <f t="shared" si="12"/>
        <v>0</v>
      </c>
      <c r="K20" s="12">
        <f t="shared" si="13"/>
        <v>19</v>
      </c>
      <c r="L20" s="12">
        <f t="shared" si="13"/>
        <v>14</v>
      </c>
      <c r="M20" s="12">
        <f t="shared" si="14"/>
        <v>33</v>
      </c>
      <c r="N20" s="12">
        <v>0</v>
      </c>
      <c r="O20" s="12"/>
      <c r="P20" s="12">
        <f t="shared" si="6"/>
        <v>0</v>
      </c>
      <c r="Q20" s="33" t="s">
        <v>103</v>
      </c>
      <c r="R20" s="13" t="s">
        <v>86</v>
      </c>
      <c r="S20" s="13"/>
      <c r="T20" s="13">
        <f t="shared" si="9"/>
        <v>0</v>
      </c>
      <c r="U20" s="28" t="s">
        <v>69</v>
      </c>
      <c r="V20" s="13" t="e">
        <f>L20*#REF!-S20</f>
        <v>#REF!</v>
      </c>
      <c r="W20" s="13" t="e">
        <f>M20*#REF!-T20</f>
        <v>#REF!</v>
      </c>
      <c r="X20" s="13" t="e">
        <f>U20/K20/#REF!*100</f>
        <v>#VALUE!</v>
      </c>
      <c r="Y20" s="13" t="e">
        <f>V20/L20/#REF!*100</f>
        <v>#REF!</v>
      </c>
      <c r="Z20" s="13" t="e">
        <f>W20/M20/#REF!*100</f>
        <v>#REF!</v>
      </c>
    </row>
    <row r="21" spans="1:26" s="2" customFormat="1" ht="16.5">
      <c r="A21" s="19" t="s">
        <v>78</v>
      </c>
      <c r="B21" s="10">
        <v>18</v>
      </c>
      <c r="C21" s="10">
        <v>15</v>
      </c>
      <c r="D21" s="10">
        <f>SUM(B21:C21)</f>
        <v>33</v>
      </c>
      <c r="E21" s="11">
        <v>0</v>
      </c>
      <c r="F21" s="11">
        <v>0</v>
      </c>
      <c r="G21" s="11">
        <f t="shared" si="11"/>
        <v>0</v>
      </c>
      <c r="H21" s="11">
        <v>0</v>
      </c>
      <c r="I21" s="11">
        <v>0</v>
      </c>
      <c r="J21" s="11">
        <f t="shared" si="12"/>
        <v>0</v>
      </c>
      <c r="K21" s="12">
        <f t="shared" si="13"/>
        <v>18</v>
      </c>
      <c r="L21" s="12">
        <f t="shared" si="13"/>
        <v>15</v>
      </c>
      <c r="M21" s="12">
        <f>SUM(K21:L21)</f>
        <v>33</v>
      </c>
      <c r="N21" s="12"/>
      <c r="O21" s="12"/>
      <c r="P21" s="12"/>
      <c r="Q21" s="12"/>
      <c r="R21" s="13">
        <v>0</v>
      </c>
      <c r="S21" s="13"/>
      <c r="T21" s="13"/>
      <c r="U21" s="13"/>
      <c r="W21" s="13"/>
      <c r="X21" s="13"/>
      <c r="Y21" s="13"/>
      <c r="Z21" s="13"/>
    </row>
    <row r="22" spans="1:26" s="3" customFormat="1" ht="16.5">
      <c r="A22" s="20" t="s">
        <v>8</v>
      </c>
      <c r="B22" s="21">
        <f>SUM(B13:B21)</f>
        <v>168</v>
      </c>
      <c r="C22" s="21">
        <f>SUM(C13:C21)</f>
        <v>129</v>
      </c>
      <c r="D22" s="21">
        <f>SUM(D13:D21)</f>
        <v>297</v>
      </c>
      <c r="E22" s="21">
        <f>SUM(E13:E21)</f>
        <v>0</v>
      </c>
      <c r="F22" s="21">
        <f aca="true" t="shared" si="15" ref="F22:M22">SUM(F13:F21)</f>
        <v>0</v>
      </c>
      <c r="G22" s="21">
        <f t="shared" si="15"/>
        <v>0</v>
      </c>
      <c r="H22" s="21">
        <f t="shared" si="15"/>
        <v>1</v>
      </c>
      <c r="I22" s="21">
        <f t="shared" si="15"/>
        <v>0</v>
      </c>
      <c r="J22" s="21">
        <f t="shared" si="15"/>
        <v>1</v>
      </c>
      <c r="K22" s="21">
        <f t="shared" si="15"/>
        <v>167</v>
      </c>
      <c r="L22" s="21">
        <f t="shared" si="15"/>
        <v>129</v>
      </c>
      <c r="M22" s="21">
        <f t="shared" si="15"/>
        <v>296</v>
      </c>
      <c r="N22" s="21">
        <f aca="true" t="shared" si="16" ref="N22:T22">SUM(N13:N20)</f>
        <v>0</v>
      </c>
      <c r="O22" s="21">
        <f t="shared" si="16"/>
        <v>0</v>
      </c>
      <c r="P22" s="21">
        <f t="shared" si="16"/>
        <v>0</v>
      </c>
      <c r="Q22" s="21"/>
      <c r="R22" s="21">
        <f t="shared" si="16"/>
        <v>-2</v>
      </c>
      <c r="S22" s="21">
        <f t="shared" si="16"/>
        <v>0</v>
      </c>
      <c r="T22" s="21">
        <f t="shared" si="16"/>
        <v>-2</v>
      </c>
      <c r="U22" s="28" t="s">
        <v>67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24</v>
      </c>
      <c r="B23" s="10">
        <v>19</v>
      </c>
      <c r="C23" s="10">
        <v>15</v>
      </c>
      <c r="D23" s="10">
        <f>SUM(B23:C23)</f>
        <v>34</v>
      </c>
      <c r="E23" s="11">
        <v>0</v>
      </c>
      <c r="F23" s="11">
        <v>0</v>
      </c>
      <c r="G23" s="11">
        <f aca="true" t="shared" si="17" ref="G23:G29">SUM(E23:F23)</f>
        <v>0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19</v>
      </c>
      <c r="L23" s="12">
        <f aca="true" t="shared" si="20" ref="L23:L31">C23+F23-I23</f>
        <v>15</v>
      </c>
      <c r="M23" s="12">
        <f t="shared" si="14"/>
        <v>34</v>
      </c>
      <c r="N23" s="12"/>
      <c r="O23" s="12"/>
      <c r="P23" s="12">
        <f aca="true" t="shared" si="21" ref="P23:P30">SUM(N23:O23)</f>
        <v>0</v>
      </c>
      <c r="Q23" s="12">
        <v>-2</v>
      </c>
      <c r="R23" s="12">
        <v>-2</v>
      </c>
      <c r="S23" s="13"/>
      <c r="T23" s="22">
        <v>0</v>
      </c>
      <c r="U23" s="13" t="s">
        <v>68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25</v>
      </c>
      <c r="B24" s="10">
        <v>18</v>
      </c>
      <c r="C24" s="10">
        <v>15</v>
      </c>
      <c r="D24" s="10">
        <f>SUM(B24:C24)</f>
        <v>33</v>
      </c>
      <c r="E24" s="11">
        <v>0</v>
      </c>
      <c r="F24" s="11">
        <v>0</v>
      </c>
      <c r="G24" s="11">
        <f>SUM(E24:F24)</f>
        <v>0</v>
      </c>
      <c r="H24" s="11">
        <v>0</v>
      </c>
      <c r="I24" s="11">
        <v>0</v>
      </c>
      <c r="J24" s="11">
        <f>SUM(H24:I24)</f>
        <v>0</v>
      </c>
      <c r="K24" s="12">
        <f t="shared" si="19"/>
        <v>18</v>
      </c>
      <c r="L24" s="12">
        <f t="shared" si="20"/>
        <v>15</v>
      </c>
      <c r="M24" s="12">
        <f t="shared" si="14"/>
        <v>33</v>
      </c>
      <c r="N24" s="12">
        <v>0</v>
      </c>
      <c r="O24" s="12"/>
      <c r="P24" s="12">
        <v>0</v>
      </c>
      <c r="Q24" s="32"/>
      <c r="S24" s="13">
        <v>0</v>
      </c>
      <c r="T24" s="13">
        <v>0</v>
      </c>
      <c r="V24" s="13" t="e">
        <f>L24*#REF!-S24</f>
        <v>#REF!</v>
      </c>
      <c r="W24" s="13" t="e">
        <f>M24*#REF!-T24</f>
        <v>#REF!</v>
      </c>
      <c r="X24" s="13" t="e">
        <f>U29/K24/#REF!*100</f>
        <v>#VALUE!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26</v>
      </c>
      <c r="B25" s="10">
        <v>19</v>
      </c>
      <c r="C25" s="10">
        <v>14</v>
      </c>
      <c r="D25" s="10">
        <f aca="true" t="shared" si="22" ref="D25:D30">SUM(B25:C25)</f>
        <v>33</v>
      </c>
      <c r="E25" s="11">
        <v>0</v>
      </c>
      <c r="F25" s="11">
        <v>0</v>
      </c>
      <c r="G25" s="11">
        <f t="shared" si="17"/>
        <v>0</v>
      </c>
      <c r="H25" s="11"/>
      <c r="I25" s="11">
        <v>0</v>
      </c>
      <c r="J25" s="11">
        <f t="shared" si="18"/>
        <v>0</v>
      </c>
      <c r="K25" s="12">
        <f t="shared" si="19"/>
        <v>19</v>
      </c>
      <c r="L25" s="12">
        <f t="shared" si="20"/>
        <v>14</v>
      </c>
      <c r="M25" s="12">
        <f t="shared" si="14"/>
        <v>33</v>
      </c>
      <c r="N25" s="12"/>
      <c r="O25" s="12"/>
      <c r="P25" s="12">
        <f t="shared" si="21"/>
        <v>0</v>
      </c>
      <c r="Q25" s="12">
        <v>-2</v>
      </c>
      <c r="R25" s="13">
        <v>-2</v>
      </c>
      <c r="S25" s="13"/>
      <c r="T25" s="13">
        <v>0</v>
      </c>
      <c r="U25" s="13" t="s">
        <v>69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27</v>
      </c>
      <c r="B26" s="10">
        <v>18</v>
      </c>
      <c r="C26" s="10">
        <v>17</v>
      </c>
      <c r="D26" s="10">
        <f t="shared" si="22"/>
        <v>35</v>
      </c>
      <c r="E26" s="11">
        <v>0</v>
      </c>
      <c r="F26" s="11">
        <v>0</v>
      </c>
      <c r="G26" s="11">
        <f t="shared" si="17"/>
        <v>0</v>
      </c>
      <c r="H26" s="11">
        <v>0</v>
      </c>
      <c r="I26" s="11">
        <v>0</v>
      </c>
      <c r="J26" s="11">
        <f t="shared" si="18"/>
        <v>0</v>
      </c>
      <c r="K26" s="12">
        <f t="shared" si="19"/>
        <v>18</v>
      </c>
      <c r="L26" s="12">
        <f t="shared" si="20"/>
        <v>17</v>
      </c>
      <c r="M26" s="12">
        <f t="shared" si="14"/>
        <v>35</v>
      </c>
      <c r="N26" s="12">
        <v>0</v>
      </c>
      <c r="O26" s="12"/>
      <c r="P26" s="12">
        <f t="shared" si="21"/>
        <v>0</v>
      </c>
      <c r="Q26" s="12"/>
      <c r="R26" s="13">
        <v>0</v>
      </c>
      <c r="S26" s="13">
        <v>0</v>
      </c>
      <c r="T26" s="13">
        <f t="shared" si="9"/>
        <v>0</v>
      </c>
      <c r="U26" s="13" t="e">
        <f>K26*#REF!-R26</f>
        <v>#REF!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28</v>
      </c>
      <c r="B27" s="30">
        <v>15</v>
      </c>
      <c r="C27" s="30">
        <v>18</v>
      </c>
      <c r="D27" s="30">
        <v>35</v>
      </c>
      <c r="E27" s="11">
        <v>0</v>
      </c>
      <c r="F27" s="31">
        <v>0</v>
      </c>
      <c r="G27" s="11">
        <f t="shared" si="17"/>
        <v>0</v>
      </c>
      <c r="H27" s="31">
        <v>0</v>
      </c>
      <c r="I27" s="31">
        <v>0</v>
      </c>
      <c r="J27" s="31">
        <f t="shared" si="18"/>
        <v>0</v>
      </c>
      <c r="K27" s="12">
        <f t="shared" si="19"/>
        <v>15</v>
      </c>
      <c r="L27" s="12">
        <f t="shared" si="20"/>
        <v>18</v>
      </c>
      <c r="M27" s="12">
        <f t="shared" si="14"/>
        <v>33</v>
      </c>
      <c r="N27" s="12"/>
      <c r="O27" s="12"/>
      <c r="P27" s="12">
        <f t="shared" si="21"/>
        <v>0</v>
      </c>
      <c r="Q27" s="12"/>
      <c r="R27" s="13"/>
      <c r="S27" s="22">
        <v>0</v>
      </c>
      <c r="T27" s="13">
        <f t="shared" si="9"/>
        <v>0</v>
      </c>
      <c r="U27" s="13">
        <v>0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29</v>
      </c>
      <c r="B28" s="10">
        <v>19</v>
      </c>
      <c r="C28" s="10">
        <v>18</v>
      </c>
      <c r="D28" s="10">
        <f t="shared" si="22"/>
        <v>37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19</v>
      </c>
      <c r="L28" s="12">
        <f t="shared" si="20"/>
        <v>18</v>
      </c>
      <c r="M28" s="12">
        <f t="shared" si="14"/>
        <v>37</v>
      </c>
      <c r="N28" s="12"/>
      <c r="O28" s="12"/>
      <c r="P28" s="12">
        <f t="shared" si="21"/>
        <v>0</v>
      </c>
      <c r="Q28" s="12"/>
      <c r="R28" s="22"/>
      <c r="S28" s="13"/>
      <c r="T28" s="13">
        <f t="shared" si="9"/>
        <v>0</v>
      </c>
      <c r="U28" s="13">
        <v>0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30</v>
      </c>
      <c r="B29" s="10">
        <v>19</v>
      </c>
      <c r="C29" s="10">
        <v>17</v>
      </c>
      <c r="D29" s="10">
        <f t="shared" si="22"/>
        <v>36</v>
      </c>
      <c r="E29" s="11">
        <v>0</v>
      </c>
      <c r="F29" s="11">
        <v>0</v>
      </c>
      <c r="G29" s="11">
        <f t="shared" si="17"/>
        <v>0</v>
      </c>
      <c r="H29" s="11"/>
      <c r="I29" s="11">
        <v>0</v>
      </c>
      <c r="J29" s="11">
        <f t="shared" si="18"/>
        <v>0</v>
      </c>
      <c r="K29" s="12">
        <f t="shared" si="19"/>
        <v>19</v>
      </c>
      <c r="L29" s="12">
        <f t="shared" si="20"/>
        <v>17</v>
      </c>
      <c r="M29" s="12">
        <f t="shared" si="14"/>
        <v>36</v>
      </c>
      <c r="N29" s="12"/>
      <c r="O29" s="12"/>
      <c r="P29" s="12">
        <f t="shared" si="21"/>
        <v>0</v>
      </c>
      <c r="Q29" s="12"/>
      <c r="R29" s="13">
        <v>0</v>
      </c>
      <c r="S29" s="13"/>
      <c r="T29" s="13">
        <f>SUM(R29:S29)</f>
        <v>0</v>
      </c>
      <c r="U29" s="13" t="s">
        <v>68</v>
      </c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31</v>
      </c>
      <c r="B30" s="10">
        <v>19</v>
      </c>
      <c r="C30" s="10">
        <v>17</v>
      </c>
      <c r="D30" s="10">
        <f t="shared" si="22"/>
        <v>36</v>
      </c>
      <c r="E30" s="11">
        <v>0</v>
      </c>
      <c r="F30" s="11">
        <v>0</v>
      </c>
      <c r="G30" s="11">
        <f>SUM(E30:F30)</f>
        <v>0</v>
      </c>
      <c r="H30" s="11">
        <v>1</v>
      </c>
      <c r="I30" s="11">
        <v>0</v>
      </c>
      <c r="J30" s="11">
        <f t="shared" si="18"/>
        <v>1</v>
      </c>
      <c r="K30" s="12">
        <f t="shared" si="19"/>
        <v>18</v>
      </c>
      <c r="L30" s="12">
        <f t="shared" si="20"/>
        <v>17</v>
      </c>
      <c r="M30" s="12">
        <f t="shared" si="14"/>
        <v>35</v>
      </c>
      <c r="N30" s="12"/>
      <c r="O30" s="12"/>
      <c r="P30" s="12">
        <f t="shared" si="21"/>
        <v>0</v>
      </c>
      <c r="Q30" s="34"/>
      <c r="S30" s="13"/>
      <c r="T30" s="13">
        <f t="shared" si="9"/>
        <v>0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94</v>
      </c>
      <c r="B31" s="10">
        <v>16</v>
      </c>
      <c r="C31" s="10">
        <v>16</v>
      </c>
      <c r="D31" s="10">
        <f>SUM(B31:C31)</f>
        <v>32</v>
      </c>
      <c r="E31" s="11"/>
      <c r="F31" s="11"/>
      <c r="G31" s="11"/>
      <c r="H31" s="11">
        <v>0</v>
      </c>
      <c r="I31" s="11"/>
      <c r="J31" s="11">
        <f t="shared" si="18"/>
        <v>0</v>
      </c>
      <c r="K31" s="12">
        <f t="shared" si="19"/>
        <v>16</v>
      </c>
      <c r="L31" s="12">
        <f t="shared" si="20"/>
        <v>16</v>
      </c>
      <c r="M31" s="12">
        <f t="shared" si="14"/>
        <v>32</v>
      </c>
      <c r="N31" s="12"/>
      <c r="O31" s="12"/>
      <c r="P31" s="12"/>
      <c r="Q31" s="12">
        <v>-2</v>
      </c>
      <c r="R31" s="12">
        <v>-2</v>
      </c>
      <c r="S31" s="13"/>
      <c r="T31" s="13"/>
      <c r="U31" s="13" t="s">
        <v>64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3" ref="B32:R32">SUM(B23:B31)</f>
        <v>162</v>
      </c>
      <c r="C32" s="21">
        <f t="shared" si="23"/>
        <v>147</v>
      </c>
      <c r="D32" s="21">
        <f t="shared" si="23"/>
        <v>311</v>
      </c>
      <c r="E32" s="21">
        <f t="shared" si="23"/>
        <v>0</v>
      </c>
      <c r="F32" s="21">
        <f t="shared" si="23"/>
        <v>0</v>
      </c>
      <c r="G32" s="21">
        <f t="shared" si="23"/>
        <v>0</v>
      </c>
      <c r="H32" s="21">
        <f t="shared" si="23"/>
        <v>1</v>
      </c>
      <c r="I32" s="21">
        <f t="shared" si="23"/>
        <v>0</v>
      </c>
      <c r="J32" s="21">
        <f t="shared" si="23"/>
        <v>1</v>
      </c>
      <c r="K32" s="21">
        <f t="shared" si="23"/>
        <v>161</v>
      </c>
      <c r="L32" s="21">
        <f t="shared" si="23"/>
        <v>147</v>
      </c>
      <c r="M32" s="21">
        <f t="shared" si="23"/>
        <v>308</v>
      </c>
      <c r="N32" s="21">
        <f t="shared" si="23"/>
        <v>0</v>
      </c>
      <c r="O32" s="21">
        <f t="shared" si="23"/>
        <v>0</v>
      </c>
      <c r="P32" s="21">
        <f t="shared" si="23"/>
        <v>0</v>
      </c>
      <c r="Q32" s="21"/>
      <c r="R32" s="21">
        <f t="shared" si="23"/>
        <v>-6</v>
      </c>
      <c r="S32" s="21">
        <f>SUM(S23:S30)</f>
        <v>0</v>
      </c>
      <c r="T32" s="21">
        <f>SUM(T23:T30)</f>
        <v>0</v>
      </c>
      <c r="U32" s="28" t="s">
        <v>82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32</v>
      </c>
      <c r="B33" s="10">
        <v>20</v>
      </c>
      <c r="C33" s="10">
        <v>15</v>
      </c>
      <c r="D33" s="10">
        <f aca="true" t="shared" si="24" ref="D33:D40">SUM(B33:C33)</f>
        <v>35</v>
      </c>
      <c r="E33" s="11">
        <v>0</v>
      </c>
      <c r="F33" s="11">
        <v>1</v>
      </c>
      <c r="G33" s="11">
        <f aca="true" t="shared" si="25" ref="G33:G40">SUM(E33:F33)</f>
        <v>1</v>
      </c>
      <c r="H33" s="11">
        <v>0</v>
      </c>
      <c r="I33" s="11">
        <v>0</v>
      </c>
      <c r="J33" s="11">
        <f aca="true" t="shared" si="26" ref="J33:J40">SUM(H33:I33)</f>
        <v>0</v>
      </c>
      <c r="K33" s="12">
        <f aca="true" t="shared" si="27" ref="K33:L40">B33+E33-H33</f>
        <v>20</v>
      </c>
      <c r="L33" s="12">
        <f t="shared" si="27"/>
        <v>16</v>
      </c>
      <c r="M33" s="12">
        <f aca="true" t="shared" si="28" ref="M33:M40">SUM(K33:L33)</f>
        <v>36</v>
      </c>
      <c r="N33" s="12"/>
      <c r="O33" s="12"/>
      <c r="P33" s="12">
        <f aca="true" t="shared" si="29" ref="P33:P40">SUM(N33:O33)</f>
        <v>0</v>
      </c>
      <c r="Q33" s="12"/>
      <c r="R33" s="13"/>
      <c r="S33" s="13">
        <v>0</v>
      </c>
      <c r="T33" s="13">
        <f aca="true" t="shared" si="30" ref="T33:T41">SUM(R33:S33)</f>
        <v>0</v>
      </c>
      <c r="U33" s="13" t="e">
        <f>K33*#REF!-R33</f>
        <v>#REF!</v>
      </c>
      <c r="V33" s="13" t="e">
        <f>L33*#REF!-S33</f>
        <v>#REF!</v>
      </c>
      <c r="W33" s="13" t="e">
        <f>M33*#REF!-T33</f>
        <v>#REF!</v>
      </c>
      <c r="X33" s="13" t="e">
        <f>U33/K33/#REF!*100</f>
        <v>#REF!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33</v>
      </c>
      <c r="B34" s="10">
        <v>18</v>
      </c>
      <c r="C34" s="10">
        <v>17</v>
      </c>
      <c r="D34" s="10">
        <f t="shared" si="24"/>
        <v>35</v>
      </c>
      <c r="E34" s="11">
        <v>0</v>
      </c>
      <c r="F34" s="11">
        <v>0</v>
      </c>
      <c r="G34" s="11">
        <f t="shared" si="25"/>
        <v>0</v>
      </c>
      <c r="H34" s="11">
        <v>0</v>
      </c>
      <c r="I34" s="11">
        <v>0</v>
      </c>
      <c r="J34" s="11">
        <f t="shared" si="26"/>
        <v>0</v>
      </c>
      <c r="K34" s="12">
        <f t="shared" si="27"/>
        <v>18</v>
      </c>
      <c r="L34" s="12">
        <f t="shared" si="27"/>
        <v>17</v>
      </c>
      <c r="M34" s="12">
        <f t="shared" si="28"/>
        <v>35</v>
      </c>
      <c r="N34" s="12" t="s">
        <v>80</v>
      </c>
      <c r="O34" s="12"/>
      <c r="P34" s="12" t="s">
        <v>62</v>
      </c>
      <c r="Q34" s="12"/>
      <c r="R34" s="29" t="s">
        <v>84</v>
      </c>
      <c r="S34" s="13"/>
      <c r="T34" s="13">
        <f t="shared" si="30"/>
        <v>0</v>
      </c>
      <c r="U34" s="13" t="e">
        <f>K34*#REF!-R34</f>
        <v>#REF!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34</v>
      </c>
      <c r="B35" s="10">
        <v>20</v>
      </c>
      <c r="C35" s="10">
        <v>16</v>
      </c>
      <c r="D35" s="10">
        <f t="shared" si="24"/>
        <v>36</v>
      </c>
      <c r="E35" s="11"/>
      <c r="F35" s="11">
        <v>0</v>
      </c>
      <c r="G35" s="11">
        <f t="shared" si="25"/>
        <v>0</v>
      </c>
      <c r="H35" s="11"/>
      <c r="I35" s="11">
        <v>0</v>
      </c>
      <c r="J35" s="11">
        <f t="shared" si="26"/>
        <v>0</v>
      </c>
      <c r="K35" s="12">
        <f t="shared" si="27"/>
        <v>20</v>
      </c>
      <c r="L35" s="12">
        <f t="shared" si="27"/>
        <v>16</v>
      </c>
      <c r="M35" s="12">
        <f t="shared" si="28"/>
        <v>36</v>
      </c>
      <c r="N35" s="12"/>
      <c r="O35" s="12"/>
      <c r="P35" s="12">
        <f t="shared" si="29"/>
        <v>0</v>
      </c>
      <c r="Q35" s="33" t="s">
        <v>100</v>
      </c>
      <c r="R35" s="13" t="s">
        <v>79</v>
      </c>
      <c r="S35" s="22" t="str">
        <f>R:R</f>
        <v>後</v>
      </c>
      <c r="T35" s="13" t="s">
        <v>92</v>
      </c>
      <c r="U35" s="13" t="s">
        <v>93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35</v>
      </c>
      <c r="B36" s="10">
        <v>3</v>
      </c>
      <c r="C36" s="10">
        <v>32</v>
      </c>
      <c r="D36" s="10">
        <f t="shared" si="24"/>
        <v>35</v>
      </c>
      <c r="E36" s="11">
        <v>0</v>
      </c>
      <c r="F36" s="11">
        <v>0</v>
      </c>
      <c r="G36" s="11">
        <f t="shared" si="25"/>
        <v>0</v>
      </c>
      <c r="H36" s="11">
        <v>0</v>
      </c>
      <c r="I36" s="11"/>
      <c r="J36" s="11">
        <f t="shared" si="26"/>
        <v>0</v>
      </c>
      <c r="K36" s="12">
        <f t="shared" si="27"/>
        <v>3</v>
      </c>
      <c r="L36" s="12">
        <f t="shared" si="27"/>
        <v>32</v>
      </c>
      <c r="M36" s="12">
        <f t="shared" si="28"/>
        <v>35</v>
      </c>
      <c r="N36" s="12" t="s">
        <v>81</v>
      </c>
      <c r="O36" s="12"/>
      <c r="P36" s="12">
        <f t="shared" si="29"/>
        <v>0</v>
      </c>
      <c r="Q36" s="12"/>
      <c r="R36" s="22">
        <v>0</v>
      </c>
      <c r="S36" s="13"/>
      <c r="T36" s="13">
        <f t="shared" si="30"/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36</v>
      </c>
      <c r="B37" s="10">
        <v>20</v>
      </c>
      <c r="C37" s="10">
        <v>15</v>
      </c>
      <c r="D37" s="10">
        <f t="shared" si="24"/>
        <v>35</v>
      </c>
      <c r="E37" s="11">
        <v>0</v>
      </c>
      <c r="F37" s="11">
        <v>0</v>
      </c>
      <c r="G37" s="11">
        <f t="shared" si="25"/>
        <v>0</v>
      </c>
      <c r="H37" s="11">
        <v>0</v>
      </c>
      <c r="I37" s="11">
        <v>0</v>
      </c>
      <c r="J37" s="11">
        <f t="shared" si="26"/>
        <v>0</v>
      </c>
      <c r="K37" s="12">
        <f t="shared" si="27"/>
        <v>20</v>
      </c>
      <c r="L37" s="12">
        <f t="shared" si="27"/>
        <v>15</v>
      </c>
      <c r="M37" s="12">
        <f t="shared" si="28"/>
        <v>35</v>
      </c>
      <c r="N37" s="12"/>
      <c r="O37" s="12"/>
      <c r="P37" s="12">
        <f t="shared" si="29"/>
        <v>0</v>
      </c>
      <c r="Q37" s="12"/>
      <c r="R37" s="13"/>
      <c r="S37" s="13"/>
      <c r="T37" s="13">
        <f t="shared" si="30"/>
        <v>0</v>
      </c>
      <c r="U37" s="13" t="s">
        <v>90</v>
      </c>
      <c r="V37" s="13" t="e">
        <f>L37*#REF!-S37</f>
        <v>#REF!</v>
      </c>
      <c r="W37" s="13" t="e">
        <f>M37*#REF!-T37</f>
        <v>#REF!</v>
      </c>
      <c r="X37" s="13" t="e">
        <f>U37/K37/#REF!*100</f>
        <v>#VALUE!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38</v>
      </c>
      <c r="B38" s="10">
        <v>19</v>
      </c>
      <c r="C38" s="10">
        <v>16</v>
      </c>
      <c r="D38" s="10">
        <f t="shared" si="24"/>
        <v>35</v>
      </c>
      <c r="E38" s="11">
        <v>0</v>
      </c>
      <c r="F38" s="11"/>
      <c r="G38" s="11">
        <f t="shared" si="25"/>
        <v>0</v>
      </c>
      <c r="H38" s="11">
        <v>0</v>
      </c>
      <c r="I38" s="11">
        <v>0</v>
      </c>
      <c r="J38" s="11">
        <f t="shared" si="26"/>
        <v>0</v>
      </c>
      <c r="K38" s="12">
        <f t="shared" si="27"/>
        <v>19</v>
      </c>
      <c r="L38" s="12">
        <f t="shared" si="27"/>
        <v>16</v>
      </c>
      <c r="M38" s="12">
        <f t="shared" si="28"/>
        <v>35</v>
      </c>
      <c r="N38" s="12"/>
      <c r="O38" s="12"/>
      <c r="P38" s="12">
        <f t="shared" si="29"/>
        <v>0</v>
      </c>
      <c r="Q38" s="12"/>
      <c r="R38" s="13"/>
      <c r="S38" s="22">
        <v>0</v>
      </c>
      <c r="T38" s="13">
        <f t="shared" si="30"/>
        <v>0</v>
      </c>
      <c r="U38" s="13" t="s">
        <v>99</v>
      </c>
      <c r="V38" s="13" t="e">
        <f>L38*#REF!-S38</f>
        <v>#REF!</v>
      </c>
      <c r="W38" s="13" t="e">
        <f>M38*#REF!-T38</f>
        <v>#REF!</v>
      </c>
      <c r="X38" s="13" t="e">
        <f>U38/K38/#REF!*100</f>
        <v>#VALUE!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39</v>
      </c>
      <c r="B39" s="10">
        <v>20</v>
      </c>
      <c r="C39" s="10">
        <v>16</v>
      </c>
      <c r="D39" s="10">
        <f t="shared" si="24"/>
        <v>36</v>
      </c>
      <c r="E39" s="11">
        <v>0</v>
      </c>
      <c r="F39" s="11">
        <v>0</v>
      </c>
      <c r="G39" s="11">
        <f t="shared" si="25"/>
        <v>0</v>
      </c>
      <c r="H39" s="11">
        <v>0</v>
      </c>
      <c r="I39" s="11"/>
      <c r="J39" s="11">
        <f t="shared" si="26"/>
        <v>0</v>
      </c>
      <c r="K39" s="12">
        <f t="shared" si="27"/>
        <v>20</v>
      </c>
      <c r="L39" s="12">
        <f t="shared" si="27"/>
        <v>16</v>
      </c>
      <c r="M39" s="12">
        <f t="shared" si="28"/>
        <v>36</v>
      </c>
      <c r="N39" s="12"/>
      <c r="O39" s="12"/>
      <c r="P39" s="12">
        <f t="shared" si="29"/>
        <v>0</v>
      </c>
      <c r="Q39" s="12"/>
      <c r="R39" s="13"/>
      <c r="S39" s="13"/>
      <c r="T39" s="13">
        <f t="shared" si="30"/>
        <v>0</v>
      </c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40</v>
      </c>
      <c r="B40" s="10">
        <v>21</v>
      </c>
      <c r="C40" s="10">
        <v>15</v>
      </c>
      <c r="D40" s="10">
        <f t="shared" si="24"/>
        <v>36</v>
      </c>
      <c r="E40" s="11">
        <v>0</v>
      </c>
      <c r="F40" s="11">
        <v>0</v>
      </c>
      <c r="G40" s="11">
        <f t="shared" si="25"/>
        <v>0</v>
      </c>
      <c r="H40" s="11">
        <v>0</v>
      </c>
      <c r="I40" s="11"/>
      <c r="J40" s="11">
        <f t="shared" si="26"/>
        <v>0</v>
      </c>
      <c r="K40" s="12">
        <f t="shared" si="27"/>
        <v>21</v>
      </c>
      <c r="L40" s="12">
        <f t="shared" si="27"/>
        <v>15</v>
      </c>
      <c r="M40" s="12">
        <f t="shared" si="28"/>
        <v>36</v>
      </c>
      <c r="N40" s="12"/>
      <c r="O40" s="12"/>
      <c r="P40" s="12">
        <f t="shared" si="29"/>
        <v>0</v>
      </c>
      <c r="Q40" s="12"/>
      <c r="R40" s="13">
        <v>0</v>
      </c>
      <c r="S40" s="13"/>
      <c r="T40" s="22">
        <v>0</v>
      </c>
      <c r="U40" s="13"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3" customFormat="1" ht="16.5">
      <c r="A41" s="20" t="s">
        <v>8</v>
      </c>
      <c r="B41" s="21">
        <f aca="true" t="shared" si="31" ref="B41:M41">SUM(B33:B40)</f>
        <v>141</v>
      </c>
      <c r="C41" s="21">
        <f t="shared" si="31"/>
        <v>142</v>
      </c>
      <c r="D41" s="21">
        <f t="shared" si="31"/>
        <v>283</v>
      </c>
      <c r="E41" s="21">
        <f t="shared" si="31"/>
        <v>0</v>
      </c>
      <c r="F41" s="21">
        <f t="shared" si="31"/>
        <v>1</v>
      </c>
      <c r="G41" s="21">
        <f t="shared" si="31"/>
        <v>1</v>
      </c>
      <c r="H41" s="21">
        <f t="shared" si="31"/>
        <v>0</v>
      </c>
      <c r="I41" s="21">
        <f t="shared" si="31"/>
        <v>0</v>
      </c>
      <c r="J41" s="21">
        <f t="shared" si="31"/>
        <v>0</v>
      </c>
      <c r="K41" s="21">
        <f t="shared" si="31"/>
        <v>141</v>
      </c>
      <c r="L41" s="21">
        <f t="shared" si="31"/>
        <v>143</v>
      </c>
      <c r="M41" s="21">
        <f t="shared" si="31"/>
        <v>284</v>
      </c>
      <c r="N41" s="12"/>
      <c r="O41" s="12"/>
      <c r="P41" s="21">
        <f>SUM(P33:P40)</f>
        <v>0</v>
      </c>
      <c r="Q41" s="21"/>
      <c r="R41" s="21">
        <f>SUM(R33:R40)</f>
        <v>0</v>
      </c>
      <c r="S41" s="21">
        <f>SUM(S33:S40)</f>
        <v>0</v>
      </c>
      <c r="T41" s="21">
        <f t="shared" si="30"/>
        <v>0</v>
      </c>
      <c r="U41" s="13" t="s">
        <v>95</v>
      </c>
      <c r="V41" s="21" t="e">
        <f>L41*#REF!-S41</f>
        <v>#REF!</v>
      </c>
      <c r="W41" s="21" t="e">
        <f>M41*#REF!-T41</f>
        <v>#REF!</v>
      </c>
      <c r="X41" s="21" t="e">
        <f>U41/K41/#REF!*100</f>
        <v>#VALUE!</v>
      </c>
      <c r="Y41" s="21" t="e">
        <f>V41/L41/#REF!*100</f>
        <v>#REF!</v>
      </c>
      <c r="Z41" s="21" t="e">
        <f>W41/M41/#REF!*100</f>
        <v>#REF!</v>
      </c>
    </row>
    <row r="42" spans="1:26" s="2" customFormat="1" ht="16.5">
      <c r="A42" s="19" t="s">
        <v>43</v>
      </c>
      <c r="B42" s="10">
        <v>19</v>
      </c>
      <c r="C42" s="10">
        <v>15</v>
      </c>
      <c r="D42" s="10">
        <f aca="true" t="shared" si="32" ref="D42:D50">SUM(B42:C42)</f>
        <v>34</v>
      </c>
      <c r="E42" s="11">
        <v>0</v>
      </c>
      <c r="F42" s="11">
        <v>0</v>
      </c>
      <c r="G42" s="11">
        <f aca="true" t="shared" si="33" ref="G42:G49">SUM(E42:F42)</f>
        <v>0</v>
      </c>
      <c r="H42" s="11">
        <v>0</v>
      </c>
      <c r="I42" s="11">
        <v>0</v>
      </c>
      <c r="J42" s="11">
        <f aca="true" t="shared" si="34" ref="J42:J49">SUM(H42:I42)</f>
        <v>0</v>
      </c>
      <c r="K42" s="12">
        <f aca="true" t="shared" si="35" ref="K42:K50">B42+E42-H42</f>
        <v>19</v>
      </c>
      <c r="L42" s="12">
        <f aca="true" t="shared" si="36" ref="L42:L50">C42+F42-I42</f>
        <v>15</v>
      </c>
      <c r="M42" s="12">
        <f aca="true" t="shared" si="37" ref="M42:M50">SUM(K42:L42)</f>
        <v>34</v>
      </c>
      <c r="N42" s="12"/>
      <c r="O42" s="12"/>
      <c r="P42" s="12">
        <f aca="true" t="shared" si="38" ref="P42:P49">SUM(N42:O42)</f>
        <v>0</v>
      </c>
      <c r="Q42" s="12"/>
      <c r="R42" s="13"/>
      <c r="S42" s="13"/>
      <c r="T42" s="13">
        <f aca="true" t="shared" si="39" ref="T42:T48">SUM(R42:S42)</f>
        <v>0</v>
      </c>
      <c r="U42" s="13" t="e">
        <f>K42*#REF!-R42</f>
        <v>#REF!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2" customFormat="1" ht="16.5">
      <c r="A43" s="19" t="s">
        <v>44</v>
      </c>
      <c r="B43" s="10">
        <v>18</v>
      </c>
      <c r="C43" s="10">
        <v>16</v>
      </c>
      <c r="D43" s="10">
        <f t="shared" si="32"/>
        <v>34</v>
      </c>
      <c r="E43" s="11">
        <v>0</v>
      </c>
      <c r="F43" s="11">
        <v>0</v>
      </c>
      <c r="G43" s="11">
        <f t="shared" si="33"/>
        <v>0</v>
      </c>
      <c r="H43" s="11">
        <v>0</v>
      </c>
      <c r="I43" s="11">
        <v>0</v>
      </c>
      <c r="J43" s="11">
        <f t="shared" si="34"/>
        <v>0</v>
      </c>
      <c r="K43" s="12">
        <f t="shared" si="35"/>
        <v>18</v>
      </c>
      <c r="L43" s="12">
        <f t="shared" si="36"/>
        <v>16</v>
      </c>
      <c r="M43" s="12">
        <f t="shared" si="37"/>
        <v>34</v>
      </c>
      <c r="N43" s="12"/>
      <c r="O43" s="12"/>
      <c r="P43" s="12">
        <f t="shared" si="38"/>
        <v>0</v>
      </c>
      <c r="Q43" s="12"/>
      <c r="R43" s="13">
        <v>0</v>
      </c>
      <c r="S43" s="22">
        <v>0</v>
      </c>
      <c r="T43" s="13">
        <f t="shared" si="39"/>
        <v>0</v>
      </c>
      <c r="U43" s="13" t="s">
        <v>68</v>
      </c>
      <c r="V43" s="13" t="e">
        <f>L43*#REF!-S43</f>
        <v>#REF!</v>
      </c>
      <c r="W43" s="13" t="e">
        <f>M43*#REF!-T43</f>
        <v>#REF!</v>
      </c>
      <c r="X43" s="13" t="e">
        <f>U43/K43/#REF!*100</f>
        <v>#VALUE!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45</v>
      </c>
      <c r="B44" s="10">
        <v>14</v>
      </c>
      <c r="C44" s="10">
        <v>21</v>
      </c>
      <c r="D44" s="10">
        <f>SUM(B44:C44)</f>
        <v>35</v>
      </c>
      <c r="E44" s="11">
        <v>0</v>
      </c>
      <c r="F44" s="11">
        <v>0</v>
      </c>
      <c r="G44" s="11">
        <f t="shared" si="33"/>
        <v>0</v>
      </c>
      <c r="H44" s="11">
        <v>0</v>
      </c>
      <c r="I44" s="11">
        <v>0</v>
      </c>
      <c r="J44" s="11">
        <f t="shared" si="34"/>
        <v>0</v>
      </c>
      <c r="K44" s="12">
        <f>B44+E44-H44</f>
        <v>14</v>
      </c>
      <c r="L44" s="12">
        <f t="shared" si="36"/>
        <v>21</v>
      </c>
      <c r="M44" s="12">
        <f t="shared" si="37"/>
        <v>35</v>
      </c>
      <c r="N44" s="12" t="s">
        <v>80</v>
      </c>
      <c r="O44" s="12"/>
      <c r="P44" s="12">
        <f>SUM(N44:O44)</f>
        <v>0</v>
      </c>
      <c r="Q44" s="12"/>
      <c r="R44" s="22"/>
      <c r="S44" s="13"/>
      <c r="T44" s="13">
        <f t="shared" si="39"/>
        <v>0</v>
      </c>
      <c r="U44" s="13" t="s">
        <v>96</v>
      </c>
      <c r="V44" s="13" t="e">
        <f>L44*#REF!-S44</f>
        <v>#REF!</v>
      </c>
      <c r="W44" s="13" t="e">
        <f>M44*#REF!-T44</f>
        <v>#REF!</v>
      </c>
      <c r="X44" s="13" t="e">
        <f>U44/K44/#REF!*100</f>
        <v>#VALUE!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9" t="s">
        <v>46</v>
      </c>
      <c r="B45" s="10">
        <v>20</v>
      </c>
      <c r="C45" s="10">
        <v>14</v>
      </c>
      <c r="D45" s="10">
        <f>SUM(B45:C45)</f>
        <v>34</v>
      </c>
      <c r="E45" s="11">
        <v>0</v>
      </c>
      <c r="F45" s="11">
        <v>0</v>
      </c>
      <c r="G45" s="11">
        <f t="shared" si="33"/>
        <v>0</v>
      </c>
      <c r="H45" s="11">
        <v>0</v>
      </c>
      <c r="I45" s="11">
        <v>0</v>
      </c>
      <c r="J45" s="11">
        <f t="shared" si="34"/>
        <v>0</v>
      </c>
      <c r="K45" s="12">
        <f>B45+E45-H45</f>
        <v>20</v>
      </c>
      <c r="L45" s="12">
        <f t="shared" si="36"/>
        <v>14</v>
      </c>
      <c r="M45" s="12">
        <f t="shared" si="37"/>
        <v>34</v>
      </c>
      <c r="N45" s="12" t="s">
        <v>37</v>
      </c>
      <c r="O45" s="12"/>
      <c r="P45" s="12"/>
      <c r="Q45" s="12"/>
      <c r="R45" s="13">
        <v>0</v>
      </c>
      <c r="S45" s="13"/>
      <c r="T45" s="13">
        <f t="shared" si="39"/>
        <v>0</v>
      </c>
      <c r="U45" s="13" t="e">
        <f>K45*#REF!-#REF!</f>
        <v>#REF!</v>
      </c>
      <c r="V45" s="13" t="e">
        <f>L45*#REF!-S45</f>
        <v>#REF!</v>
      </c>
      <c r="W45" s="13" t="e">
        <f>M45*#REF!-T45</f>
        <v>#REF!</v>
      </c>
      <c r="X45" s="13" t="e">
        <f>U45/K45/#REF!*100</f>
        <v>#REF!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47</v>
      </c>
      <c r="B46" s="10">
        <v>20</v>
      </c>
      <c r="C46" s="10">
        <v>15</v>
      </c>
      <c r="D46" s="10">
        <f>SUM(B46:C46)</f>
        <v>35</v>
      </c>
      <c r="E46" s="11">
        <v>0</v>
      </c>
      <c r="F46" s="11">
        <v>0</v>
      </c>
      <c r="G46" s="11">
        <f t="shared" si="33"/>
        <v>0</v>
      </c>
      <c r="H46" s="11">
        <v>0</v>
      </c>
      <c r="I46" s="11">
        <v>0</v>
      </c>
      <c r="J46" s="11">
        <f t="shared" si="34"/>
        <v>0</v>
      </c>
      <c r="K46" s="12">
        <f>B46+E46-H46</f>
        <v>20</v>
      </c>
      <c r="L46" s="12">
        <f t="shared" si="36"/>
        <v>15</v>
      </c>
      <c r="M46" s="12">
        <f t="shared" si="37"/>
        <v>35</v>
      </c>
      <c r="N46" s="12"/>
      <c r="O46" s="12"/>
      <c r="P46" s="12">
        <f>SUM(N46:O46)</f>
        <v>0</v>
      </c>
      <c r="Q46" s="35" t="s">
        <v>101</v>
      </c>
      <c r="R46" s="22"/>
      <c r="S46" s="13"/>
      <c r="T46" s="13">
        <f t="shared" si="39"/>
        <v>0</v>
      </c>
      <c r="U46" s="13" t="s">
        <v>68</v>
      </c>
      <c r="V46" s="13" t="e">
        <f>L46*#REF!-S46</f>
        <v>#REF!</v>
      </c>
      <c r="W46" s="13" t="e">
        <f>M46*#REF!-T46</f>
        <v>#REF!</v>
      </c>
      <c r="X46" s="13" t="e">
        <f>U46/K46/#REF!*100</f>
        <v>#VALUE!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9" t="s">
        <v>48</v>
      </c>
      <c r="B47" s="10">
        <v>5</v>
      </c>
      <c r="C47" s="10">
        <v>27</v>
      </c>
      <c r="D47" s="10">
        <f>SUM(B47:C47)</f>
        <v>32</v>
      </c>
      <c r="E47" s="11"/>
      <c r="F47" s="11">
        <v>0</v>
      </c>
      <c r="G47" s="11">
        <f t="shared" si="33"/>
        <v>0</v>
      </c>
      <c r="H47" s="11">
        <v>0</v>
      </c>
      <c r="I47" s="11"/>
      <c r="J47" s="11">
        <f t="shared" si="34"/>
        <v>0</v>
      </c>
      <c r="K47" s="12">
        <f>B47+E47-H47</f>
        <v>5</v>
      </c>
      <c r="L47" s="12">
        <f t="shared" si="36"/>
        <v>27</v>
      </c>
      <c r="M47" s="12">
        <f t="shared" si="37"/>
        <v>32</v>
      </c>
      <c r="N47" s="12" t="s">
        <v>81</v>
      </c>
      <c r="O47" s="12"/>
      <c r="P47" s="12">
        <f>SUM(N47:O47)</f>
        <v>0</v>
      </c>
      <c r="Q47" s="12"/>
      <c r="R47" s="22"/>
      <c r="S47" s="13"/>
      <c r="T47" s="13">
        <f t="shared" si="39"/>
        <v>0</v>
      </c>
      <c r="U47" s="13" t="s">
        <v>68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49</v>
      </c>
      <c r="B48" s="10">
        <v>21</v>
      </c>
      <c r="C48" s="10">
        <v>13</v>
      </c>
      <c r="D48" s="10">
        <f t="shared" si="32"/>
        <v>34</v>
      </c>
      <c r="E48" s="11">
        <v>0</v>
      </c>
      <c r="F48" s="11">
        <v>0</v>
      </c>
      <c r="G48" s="11">
        <f t="shared" si="33"/>
        <v>0</v>
      </c>
      <c r="H48" s="11"/>
      <c r="I48" s="11"/>
      <c r="J48" s="11">
        <f t="shared" si="34"/>
        <v>0</v>
      </c>
      <c r="K48" s="12">
        <f t="shared" si="35"/>
        <v>21</v>
      </c>
      <c r="L48" s="12">
        <f t="shared" si="36"/>
        <v>13</v>
      </c>
      <c r="M48" s="12">
        <f t="shared" si="37"/>
        <v>34</v>
      </c>
      <c r="N48" s="12"/>
      <c r="O48" s="12"/>
      <c r="P48" s="12">
        <f t="shared" si="38"/>
        <v>0</v>
      </c>
      <c r="Q48" s="12">
        <v>-2</v>
      </c>
      <c r="R48" s="13">
        <v>-2</v>
      </c>
      <c r="S48" s="22">
        <v>0</v>
      </c>
      <c r="T48" s="13">
        <f t="shared" si="39"/>
        <v>-2</v>
      </c>
      <c r="U48" s="13" t="s">
        <v>69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50</v>
      </c>
      <c r="B49" s="10">
        <v>21</v>
      </c>
      <c r="C49" s="10">
        <v>13</v>
      </c>
      <c r="D49" s="10">
        <f t="shared" si="32"/>
        <v>34</v>
      </c>
      <c r="E49" s="11">
        <v>0</v>
      </c>
      <c r="F49" s="11">
        <v>1</v>
      </c>
      <c r="G49" s="11">
        <f t="shared" si="33"/>
        <v>1</v>
      </c>
      <c r="H49" s="11">
        <v>0</v>
      </c>
      <c r="I49" s="11">
        <v>0</v>
      </c>
      <c r="J49" s="11">
        <f t="shared" si="34"/>
        <v>0</v>
      </c>
      <c r="K49" s="12">
        <f t="shared" si="35"/>
        <v>21</v>
      </c>
      <c r="L49" s="12">
        <f>C49+F49-I49</f>
        <v>14</v>
      </c>
      <c r="M49" s="12">
        <f t="shared" si="37"/>
        <v>35</v>
      </c>
      <c r="N49" s="12" t="s">
        <v>41</v>
      </c>
      <c r="O49" s="12" t="s">
        <v>42</v>
      </c>
      <c r="P49" s="12">
        <f t="shared" si="38"/>
        <v>0</v>
      </c>
      <c r="Q49" s="12">
        <v>-1</v>
      </c>
      <c r="R49" s="27"/>
      <c r="S49" s="13"/>
      <c r="T49" s="22">
        <v>0</v>
      </c>
      <c r="U49" s="13" t="s">
        <v>69</v>
      </c>
      <c r="V49" s="13" t="e">
        <f>L49*#REF!-S49</f>
        <v>#REF!</v>
      </c>
      <c r="W49" s="13" t="e">
        <f>M49*#REF!-T49</f>
        <v>#REF!</v>
      </c>
      <c r="X49" s="13" t="e">
        <f>U49/K49/#REF!*100</f>
        <v>#VALUE!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91</v>
      </c>
      <c r="B50" s="10">
        <v>19</v>
      </c>
      <c r="C50" s="10">
        <v>15</v>
      </c>
      <c r="D50" s="10">
        <f t="shared" si="32"/>
        <v>34</v>
      </c>
      <c r="E50" s="11"/>
      <c r="F50" s="11"/>
      <c r="G50" s="11"/>
      <c r="H50" s="11"/>
      <c r="I50" s="11"/>
      <c r="J50" s="11"/>
      <c r="K50" s="12">
        <f t="shared" si="35"/>
        <v>19</v>
      </c>
      <c r="L50" s="12">
        <f t="shared" si="36"/>
        <v>15</v>
      </c>
      <c r="M50" s="12">
        <f t="shared" si="37"/>
        <v>34</v>
      </c>
      <c r="N50" s="12"/>
      <c r="O50" s="12"/>
      <c r="P50" s="12"/>
      <c r="Q50" s="12"/>
      <c r="R50" s="27"/>
      <c r="S50" s="13"/>
      <c r="T50" s="22"/>
      <c r="U50" s="13" t="s">
        <v>68</v>
      </c>
      <c r="V50" s="13"/>
      <c r="W50" s="13"/>
      <c r="X50" s="13"/>
      <c r="Y50" s="13"/>
      <c r="Z50" s="13"/>
    </row>
    <row r="51" spans="1:26" s="3" customFormat="1" ht="16.5">
      <c r="A51" s="20" t="s">
        <v>8</v>
      </c>
      <c r="B51" s="21">
        <f>SUM(B42:B50)</f>
        <v>157</v>
      </c>
      <c r="C51" s="21">
        <f>SUM(C42:C50)</f>
        <v>149</v>
      </c>
      <c r="D51" s="21">
        <f>SUM(D42:D50)</f>
        <v>306</v>
      </c>
      <c r="E51" s="21">
        <f aca="true" t="shared" si="40" ref="E51:J51">SUM(E42:E49)</f>
        <v>0</v>
      </c>
      <c r="F51" s="21">
        <f>SUM(F42:F49)</f>
        <v>1</v>
      </c>
      <c r="G51" s="21">
        <f t="shared" si="40"/>
        <v>1</v>
      </c>
      <c r="H51" s="21">
        <f t="shared" si="40"/>
        <v>0</v>
      </c>
      <c r="I51" s="21">
        <f t="shared" si="40"/>
        <v>0</v>
      </c>
      <c r="J51" s="21">
        <f t="shared" si="40"/>
        <v>0</v>
      </c>
      <c r="K51" s="21">
        <f>SUM(K42:K50)</f>
        <v>157</v>
      </c>
      <c r="L51" s="21">
        <f>SUM(L42:L50)</f>
        <v>150</v>
      </c>
      <c r="M51" s="21">
        <f>SUM(M42:M50)</f>
        <v>307</v>
      </c>
      <c r="N51" s="21">
        <f aca="true" t="shared" si="41" ref="N51:T51">SUM(N42:N49)</f>
        <v>0</v>
      </c>
      <c r="O51" s="21">
        <f t="shared" si="41"/>
        <v>0</v>
      </c>
      <c r="P51" s="21">
        <f t="shared" si="41"/>
        <v>0</v>
      </c>
      <c r="Q51" s="21"/>
      <c r="R51" s="21">
        <f t="shared" si="41"/>
        <v>-2</v>
      </c>
      <c r="S51" s="21">
        <f t="shared" si="41"/>
        <v>0</v>
      </c>
      <c r="T51" s="21">
        <f t="shared" si="41"/>
        <v>-2</v>
      </c>
      <c r="U51" s="21" t="s">
        <v>97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51</v>
      </c>
      <c r="B52" s="10">
        <v>4</v>
      </c>
      <c r="C52" s="10">
        <v>22</v>
      </c>
      <c r="D52" s="10">
        <f aca="true" t="shared" si="42" ref="D52:D59">SUM(B52:C52)</f>
        <v>26</v>
      </c>
      <c r="E52" s="11">
        <v>0</v>
      </c>
      <c r="F52" s="11">
        <v>0</v>
      </c>
      <c r="G52" s="11">
        <f aca="true" t="shared" si="43" ref="G52:G58">SUM(E52:F52)</f>
        <v>0</v>
      </c>
      <c r="H52" s="11">
        <v>0</v>
      </c>
      <c r="I52" s="11">
        <v>0</v>
      </c>
      <c r="J52" s="11">
        <f aca="true" t="shared" si="44" ref="J52:J59">SUM(H52:I52)</f>
        <v>0</v>
      </c>
      <c r="K52" s="12">
        <f aca="true" t="shared" si="45" ref="K52:K59">B52+E52-H52</f>
        <v>4</v>
      </c>
      <c r="L52" s="12">
        <f aca="true" t="shared" si="46" ref="L52:L58">C52+F52-I52</f>
        <v>22</v>
      </c>
      <c r="M52" s="12">
        <f aca="true" t="shared" si="47" ref="M52:M59">SUM(K52:L52)</f>
        <v>26</v>
      </c>
      <c r="N52" s="12" t="s">
        <v>87</v>
      </c>
      <c r="O52" s="12"/>
      <c r="P52" s="12">
        <f>SUM(N52:O52)</f>
        <v>0</v>
      </c>
      <c r="Q52" s="12"/>
      <c r="R52" s="13">
        <v>-5</v>
      </c>
      <c r="S52" s="13"/>
      <c r="T52" s="13">
        <f aca="true" t="shared" si="48" ref="T52:T59">SUM(R52:S52)</f>
        <v>-5</v>
      </c>
      <c r="U52" s="13"/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52</v>
      </c>
      <c r="B53" s="10">
        <v>20</v>
      </c>
      <c r="C53" s="10">
        <v>13</v>
      </c>
      <c r="D53" s="10">
        <f t="shared" si="42"/>
        <v>33</v>
      </c>
      <c r="E53" s="11">
        <v>0</v>
      </c>
      <c r="F53" s="11">
        <v>0</v>
      </c>
      <c r="G53" s="11">
        <f t="shared" si="43"/>
        <v>0</v>
      </c>
      <c r="H53" s="11">
        <v>0</v>
      </c>
      <c r="I53" s="11">
        <v>1</v>
      </c>
      <c r="J53" s="11">
        <f t="shared" si="44"/>
        <v>1</v>
      </c>
      <c r="K53" s="12">
        <f t="shared" si="45"/>
        <v>20</v>
      </c>
      <c r="L53" s="12">
        <f t="shared" si="46"/>
        <v>12</v>
      </c>
      <c r="M53" s="12">
        <f t="shared" si="47"/>
        <v>32</v>
      </c>
      <c r="N53" s="12"/>
      <c r="O53" s="12"/>
      <c r="P53" s="12">
        <f aca="true" t="shared" si="49" ref="P53:P59">SUM(N53:O53)</f>
        <v>0</v>
      </c>
      <c r="Q53" s="12"/>
      <c r="R53" s="33" t="s">
        <v>101</v>
      </c>
      <c r="S53" s="22">
        <v>0</v>
      </c>
      <c r="T53" s="22"/>
      <c r="U53" s="13" t="s">
        <v>69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53</v>
      </c>
      <c r="B54" s="10">
        <v>22</v>
      </c>
      <c r="C54" s="10">
        <v>14</v>
      </c>
      <c r="D54" s="10">
        <f t="shared" si="42"/>
        <v>36</v>
      </c>
      <c r="E54" s="11">
        <v>0</v>
      </c>
      <c r="F54" s="11">
        <v>0</v>
      </c>
      <c r="G54" s="11">
        <f t="shared" si="43"/>
        <v>0</v>
      </c>
      <c r="H54" s="11"/>
      <c r="I54" s="11">
        <v>0</v>
      </c>
      <c r="J54" s="11">
        <f t="shared" si="44"/>
        <v>0</v>
      </c>
      <c r="K54" s="12">
        <f t="shared" si="45"/>
        <v>22</v>
      </c>
      <c r="L54" s="12">
        <f t="shared" si="46"/>
        <v>14</v>
      </c>
      <c r="M54" s="12">
        <f t="shared" si="47"/>
        <v>36</v>
      </c>
      <c r="N54" s="12"/>
      <c r="O54" s="12"/>
      <c r="P54" s="12">
        <f t="shared" si="49"/>
        <v>0</v>
      </c>
      <c r="Q54" s="12"/>
      <c r="R54" s="22">
        <v>0</v>
      </c>
      <c r="S54" s="13"/>
      <c r="T54" s="13">
        <f t="shared" si="48"/>
        <v>0</v>
      </c>
      <c r="U54" s="13" t="e">
        <f>K54*#REF!-R54</f>
        <v>#REF!</v>
      </c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54</v>
      </c>
      <c r="B55" s="10">
        <v>20</v>
      </c>
      <c r="C55" s="10">
        <v>14</v>
      </c>
      <c r="D55" s="10">
        <f t="shared" si="42"/>
        <v>34</v>
      </c>
      <c r="E55" s="11">
        <v>0</v>
      </c>
      <c r="F55" s="11">
        <v>0</v>
      </c>
      <c r="G55" s="11">
        <f t="shared" si="43"/>
        <v>0</v>
      </c>
      <c r="H55" s="11"/>
      <c r="I55" s="11">
        <v>0</v>
      </c>
      <c r="J55" s="11">
        <f t="shared" si="44"/>
        <v>0</v>
      </c>
      <c r="K55" s="12">
        <f t="shared" si="45"/>
        <v>20</v>
      </c>
      <c r="L55" s="12">
        <f t="shared" si="46"/>
        <v>14</v>
      </c>
      <c r="M55" s="12">
        <f t="shared" si="47"/>
        <v>34</v>
      </c>
      <c r="N55" s="12" t="s">
        <v>14</v>
      </c>
      <c r="O55" s="12" t="s">
        <v>88</v>
      </c>
      <c r="P55" s="12">
        <f t="shared" si="49"/>
        <v>0</v>
      </c>
      <c r="Q55" s="12"/>
      <c r="R55" s="12"/>
      <c r="S55" s="13"/>
      <c r="T55" s="13">
        <f t="shared" si="48"/>
        <v>0</v>
      </c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55</v>
      </c>
      <c r="B56" s="10">
        <v>22</v>
      </c>
      <c r="C56" s="10">
        <v>12</v>
      </c>
      <c r="D56" s="10">
        <f t="shared" si="42"/>
        <v>34</v>
      </c>
      <c r="E56" s="11">
        <v>0</v>
      </c>
      <c r="F56" s="11">
        <v>0</v>
      </c>
      <c r="G56" s="11">
        <f t="shared" si="43"/>
        <v>0</v>
      </c>
      <c r="H56" s="11">
        <v>0</v>
      </c>
      <c r="I56" s="11">
        <v>0</v>
      </c>
      <c r="J56" s="11">
        <f t="shared" si="44"/>
        <v>0</v>
      </c>
      <c r="K56" s="12">
        <f t="shared" si="45"/>
        <v>22</v>
      </c>
      <c r="L56" s="12">
        <f t="shared" si="46"/>
        <v>12</v>
      </c>
      <c r="M56" s="12">
        <f t="shared" si="47"/>
        <v>34</v>
      </c>
      <c r="N56" s="12"/>
      <c r="O56" s="12"/>
      <c r="P56" s="12"/>
      <c r="Q56" s="12"/>
      <c r="R56" s="12"/>
      <c r="S56" s="29"/>
      <c r="T56" s="13">
        <f t="shared" si="48"/>
        <v>0</v>
      </c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56</v>
      </c>
      <c r="B57" s="10">
        <v>21</v>
      </c>
      <c r="C57" s="10">
        <v>14</v>
      </c>
      <c r="D57" s="10">
        <f t="shared" si="42"/>
        <v>35</v>
      </c>
      <c r="E57" s="11">
        <v>0</v>
      </c>
      <c r="F57" s="11">
        <v>0</v>
      </c>
      <c r="G57" s="11">
        <f>SUM(E57:F57)</f>
        <v>0</v>
      </c>
      <c r="H57" s="11"/>
      <c r="I57" s="11">
        <v>0</v>
      </c>
      <c r="J57" s="11">
        <f t="shared" si="44"/>
        <v>0</v>
      </c>
      <c r="K57" s="12">
        <f t="shared" si="45"/>
        <v>21</v>
      </c>
      <c r="L57" s="12">
        <f t="shared" si="46"/>
        <v>14</v>
      </c>
      <c r="M57" s="12">
        <f t="shared" si="47"/>
        <v>35</v>
      </c>
      <c r="N57" s="12"/>
      <c r="O57" s="12"/>
      <c r="P57" s="12">
        <f t="shared" si="49"/>
        <v>0</v>
      </c>
      <c r="Q57" s="12"/>
      <c r="R57" s="22">
        <v>0</v>
      </c>
      <c r="S57" s="13"/>
      <c r="T57" s="13">
        <f t="shared" si="48"/>
        <v>0</v>
      </c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57</v>
      </c>
      <c r="B58" s="10">
        <v>20</v>
      </c>
      <c r="C58" s="10">
        <v>14</v>
      </c>
      <c r="D58" s="10">
        <f t="shared" si="42"/>
        <v>34</v>
      </c>
      <c r="E58" s="11">
        <v>0</v>
      </c>
      <c r="F58" s="11">
        <v>0</v>
      </c>
      <c r="G58" s="11">
        <f t="shared" si="43"/>
        <v>0</v>
      </c>
      <c r="H58" s="11">
        <v>0</v>
      </c>
      <c r="I58" s="11">
        <v>0</v>
      </c>
      <c r="J58" s="11">
        <f t="shared" si="44"/>
        <v>0</v>
      </c>
      <c r="K58" s="12">
        <f t="shared" si="45"/>
        <v>20</v>
      </c>
      <c r="L58" s="12">
        <f t="shared" si="46"/>
        <v>14</v>
      </c>
      <c r="M58" s="12">
        <f t="shared" si="47"/>
        <v>34</v>
      </c>
      <c r="N58" s="12"/>
      <c r="O58" s="12"/>
      <c r="P58" s="12">
        <f t="shared" si="49"/>
        <v>0</v>
      </c>
      <c r="Q58" s="12"/>
      <c r="R58" s="13"/>
      <c r="S58" s="13"/>
      <c r="T58" s="13">
        <f t="shared" si="48"/>
        <v>0</v>
      </c>
      <c r="U58" s="13" t="s">
        <v>90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58</v>
      </c>
      <c r="B59" s="10">
        <v>21</v>
      </c>
      <c r="C59" s="10">
        <v>12</v>
      </c>
      <c r="D59" s="10">
        <f t="shared" si="42"/>
        <v>33</v>
      </c>
      <c r="E59" s="11">
        <v>0</v>
      </c>
      <c r="F59" s="11">
        <v>0</v>
      </c>
      <c r="G59" s="11">
        <f>SUM(E59:F59)</f>
        <v>0</v>
      </c>
      <c r="H59" s="11"/>
      <c r="I59" s="11">
        <v>0</v>
      </c>
      <c r="J59" s="11">
        <f t="shared" si="44"/>
        <v>0</v>
      </c>
      <c r="K59" s="12">
        <f t="shared" si="45"/>
        <v>21</v>
      </c>
      <c r="L59" s="12">
        <f>C59+F59-I59</f>
        <v>12</v>
      </c>
      <c r="M59" s="12">
        <f t="shared" si="47"/>
        <v>33</v>
      </c>
      <c r="N59" s="12" t="s">
        <v>89</v>
      </c>
      <c r="O59" s="12"/>
      <c r="P59" s="12">
        <f t="shared" si="49"/>
        <v>0</v>
      </c>
      <c r="Q59" s="12"/>
      <c r="R59" s="22" t="s">
        <v>102</v>
      </c>
      <c r="S59" s="13"/>
      <c r="T59" s="13">
        <f t="shared" si="48"/>
        <v>0</v>
      </c>
      <c r="U59" s="13" t="s">
        <v>85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3" customFormat="1" ht="16.5">
      <c r="A60" s="20" t="s">
        <v>8</v>
      </c>
      <c r="B60" s="21">
        <f>SUM(B52:B59)</f>
        <v>150</v>
      </c>
      <c r="C60" s="21">
        <f>SUM(C52:C59)</f>
        <v>115</v>
      </c>
      <c r="D60" s="21">
        <f>SUM(D52:D59)</f>
        <v>265</v>
      </c>
      <c r="E60" s="21">
        <f>SUM(E52:E59)</f>
        <v>0</v>
      </c>
      <c r="F60" s="21">
        <f>SUM(F52:F59)</f>
        <v>0</v>
      </c>
      <c r="G60" s="21">
        <f>SUM(G53:G59)</f>
        <v>0</v>
      </c>
      <c r="H60" s="21">
        <f aca="true" t="shared" si="50" ref="H60:T60">SUM(H52:H59)</f>
        <v>0</v>
      </c>
      <c r="I60" s="21">
        <f t="shared" si="50"/>
        <v>1</v>
      </c>
      <c r="J60" s="21">
        <f t="shared" si="50"/>
        <v>1</v>
      </c>
      <c r="K60" s="21">
        <f t="shared" si="50"/>
        <v>150</v>
      </c>
      <c r="L60" s="21">
        <f t="shared" si="50"/>
        <v>114</v>
      </c>
      <c r="M60" s="21">
        <f t="shared" si="50"/>
        <v>264</v>
      </c>
      <c r="N60" s="21">
        <f t="shared" si="50"/>
        <v>0</v>
      </c>
      <c r="O60" s="21">
        <f t="shared" si="50"/>
        <v>0</v>
      </c>
      <c r="P60" s="21">
        <f t="shared" si="50"/>
        <v>0</v>
      </c>
      <c r="Q60" s="21"/>
      <c r="R60" s="21">
        <f t="shared" si="50"/>
        <v>-5</v>
      </c>
      <c r="S60" s="21">
        <f t="shared" si="50"/>
        <v>0</v>
      </c>
      <c r="T60" s="21">
        <f t="shared" si="50"/>
        <v>-5</v>
      </c>
      <c r="U60" s="28" t="s">
        <v>82</v>
      </c>
      <c r="V60" s="21" t="e">
        <f>L60*#REF!-S60</f>
        <v>#REF!</v>
      </c>
      <c r="W60" s="21" t="e">
        <f>M60*#REF!-T60</f>
        <v>#REF!</v>
      </c>
      <c r="X60" s="21" t="e">
        <f>#REF!/K60/#REF!*100</f>
        <v>#REF!</v>
      </c>
      <c r="Y60" s="21" t="e">
        <f>V60/L60/#REF!*100</f>
        <v>#REF!</v>
      </c>
      <c r="Z60" s="21" t="e">
        <f>W60/M60/#REF!*100</f>
        <v>#REF!</v>
      </c>
    </row>
    <row r="61" spans="1:26" s="2" customFormat="1" ht="16.5">
      <c r="A61" s="19" t="s">
        <v>9</v>
      </c>
      <c r="B61" s="10">
        <f aca="true" t="shared" si="51" ref="B61:N61">B12+B22+B32+B41+B51+B60</f>
        <v>932</v>
      </c>
      <c r="C61" s="10">
        <f t="shared" si="51"/>
        <v>808</v>
      </c>
      <c r="D61" s="10">
        <f t="shared" si="51"/>
        <v>1742</v>
      </c>
      <c r="E61" s="11">
        <f t="shared" si="51"/>
        <v>3</v>
      </c>
      <c r="F61" s="11">
        <f t="shared" si="51"/>
        <v>3</v>
      </c>
      <c r="G61" s="11">
        <f t="shared" si="51"/>
        <v>6</v>
      </c>
      <c r="H61" s="11">
        <f t="shared" si="51"/>
        <v>4</v>
      </c>
      <c r="I61" s="11">
        <f t="shared" si="51"/>
        <v>3</v>
      </c>
      <c r="J61" s="11">
        <f t="shared" si="51"/>
        <v>7</v>
      </c>
      <c r="K61" s="12">
        <f t="shared" si="51"/>
        <v>931</v>
      </c>
      <c r="L61" s="12">
        <f t="shared" si="51"/>
        <v>808</v>
      </c>
      <c r="M61" s="12">
        <f t="shared" si="51"/>
        <v>1739</v>
      </c>
      <c r="N61" s="12">
        <f t="shared" si="51"/>
        <v>0</v>
      </c>
      <c r="O61" s="12"/>
      <c r="P61" s="12">
        <f>SUM(N61:O61)</f>
        <v>0</v>
      </c>
      <c r="Q61" s="12"/>
      <c r="R61" s="13">
        <f>R12+R22+R32+R41+R51+R60</f>
        <v>-20</v>
      </c>
      <c r="S61" s="13">
        <f>S12+S22+S32+S41+S51+S60</f>
        <v>0</v>
      </c>
      <c r="T61" s="13">
        <f>T12+T22+T32+T41+T51+T60</f>
        <v>-14</v>
      </c>
      <c r="U61" s="13" t="e">
        <f>#REF!+#REF!+U32+U41+U51+#REF!</f>
        <v>#REF!</v>
      </c>
      <c r="V61" s="13" t="e">
        <f>V12+V22+V32+V41+V51+V60</f>
        <v>#REF!</v>
      </c>
      <c r="W61" s="13" t="e">
        <f>W12+W22+W32+W41+W51+W60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9" t="s">
        <v>59</v>
      </c>
      <c r="B62" s="10">
        <v>8</v>
      </c>
      <c r="C62" s="10">
        <v>4</v>
      </c>
      <c r="D62" s="10">
        <f>SUM(B62:C62)</f>
        <v>12</v>
      </c>
      <c r="E62" s="11">
        <v>0</v>
      </c>
      <c r="F62" s="11">
        <v>0</v>
      </c>
      <c r="G62" s="11">
        <f>SUM(E62:F62)</f>
        <v>0</v>
      </c>
      <c r="H62" s="11">
        <v>0</v>
      </c>
      <c r="I62" s="11">
        <v>0</v>
      </c>
      <c r="J62" s="11">
        <f>SUM(H62:I62)</f>
        <v>0</v>
      </c>
      <c r="K62" s="12">
        <f>B62+E62-H62</f>
        <v>8</v>
      </c>
      <c r="L62" s="12">
        <f>C62+F62-I62</f>
        <v>4</v>
      </c>
      <c r="M62" s="12">
        <f>SUM(K62:L62)</f>
        <v>12</v>
      </c>
      <c r="N62" s="12"/>
      <c r="O62" s="12"/>
      <c r="P62" s="12"/>
      <c r="Q62" s="12"/>
      <c r="R62" s="13"/>
      <c r="S62" s="13"/>
      <c r="T62" s="13">
        <f>SUM(R62:S62)</f>
        <v>0</v>
      </c>
      <c r="V62" s="13" t="e">
        <f>L62*#REF!-S62</f>
        <v>#REF!</v>
      </c>
      <c r="W62" s="13" t="e">
        <f>M62*#REF!-T62</f>
        <v>#REF!</v>
      </c>
      <c r="X62" s="13" t="e">
        <f>U60/K62/#REF!*100</f>
        <v>#VALUE!</v>
      </c>
      <c r="Y62" s="13" t="e">
        <f>V62/L62/#REF!*100</f>
        <v>#REF!</v>
      </c>
      <c r="Z62" s="13" t="e">
        <f>W62/M62/#REF!*100</f>
        <v>#REF!</v>
      </c>
    </row>
    <row r="63" spans="1:26" s="5" customFormat="1" ht="16.5">
      <c r="A63" s="23" t="s">
        <v>60</v>
      </c>
      <c r="B63" s="24">
        <f aca="true" t="shared" si="52" ref="B63:Z65">SUM(B61:B62)</f>
        <v>940</v>
      </c>
      <c r="C63" s="24">
        <f t="shared" si="52"/>
        <v>812</v>
      </c>
      <c r="D63" s="24">
        <f t="shared" si="52"/>
        <v>1754</v>
      </c>
      <c r="E63" s="24">
        <f t="shared" si="52"/>
        <v>3</v>
      </c>
      <c r="F63" s="24">
        <f t="shared" si="52"/>
        <v>3</v>
      </c>
      <c r="G63" s="24">
        <f t="shared" si="52"/>
        <v>6</v>
      </c>
      <c r="H63" s="24">
        <f t="shared" si="52"/>
        <v>4</v>
      </c>
      <c r="I63" s="24">
        <f t="shared" si="52"/>
        <v>3</v>
      </c>
      <c r="J63" s="24">
        <f t="shared" si="52"/>
        <v>7</v>
      </c>
      <c r="K63" s="24">
        <f t="shared" si="52"/>
        <v>939</v>
      </c>
      <c r="L63" s="24">
        <f t="shared" si="52"/>
        <v>812</v>
      </c>
      <c r="M63" s="24">
        <f t="shared" si="52"/>
        <v>1751</v>
      </c>
      <c r="N63" s="24">
        <f t="shared" si="52"/>
        <v>0</v>
      </c>
      <c r="O63" s="24"/>
      <c r="P63" s="24">
        <f>SUM(N63:O63)</f>
        <v>0</v>
      </c>
      <c r="Q63" s="24"/>
      <c r="R63" s="24">
        <f t="shared" si="52"/>
        <v>-20</v>
      </c>
      <c r="S63" s="24">
        <f t="shared" si="52"/>
        <v>0</v>
      </c>
      <c r="T63" s="24">
        <f t="shared" si="52"/>
        <v>-14</v>
      </c>
      <c r="U63" s="28" t="s">
        <v>98</v>
      </c>
      <c r="V63" s="24" t="e">
        <f>L63*#REF!-S63</f>
        <v>#REF!</v>
      </c>
      <c r="W63" s="24" t="e">
        <f>M63*#REF!-T63</f>
        <v>#REF!</v>
      </c>
      <c r="X63" s="24" t="e">
        <f>U63/K63/#REF!*100</f>
        <v>#VALUE!</v>
      </c>
      <c r="Y63" s="24" t="e">
        <f>V63/L63/#REF!*100</f>
        <v>#REF!</v>
      </c>
      <c r="Z63" s="24" t="e">
        <f>W63/M63/#REF!*100</f>
        <v>#REF!</v>
      </c>
    </row>
    <row r="64" spans="1:26" s="2" customFormat="1" ht="16.5">
      <c r="A64" s="19" t="s">
        <v>10</v>
      </c>
      <c r="B64" s="10">
        <v>17</v>
      </c>
      <c r="C64" s="10">
        <v>13</v>
      </c>
      <c r="D64" s="10">
        <f>SUM(B64:C64)</f>
        <v>30</v>
      </c>
      <c r="E64" s="11">
        <v>0</v>
      </c>
      <c r="F64" s="11"/>
      <c r="G64" s="11">
        <f>SUM(E64:F64)</f>
        <v>0</v>
      </c>
      <c r="H64" s="11"/>
      <c r="I64" s="11">
        <v>0</v>
      </c>
      <c r="J64" s="11">
        <f>SUM(H64:I64)</f>
        <v>0</v>
      </c>
      <c r="K64" s="12">
        <f>B64+E64-H64</f>
        <v>17</v>
      </c>
      <c r="L64" s="12">
        <f>C64+F64-I64</f>
        <v>13</v>
      </c>
      <c r="M64" s="12">
        <f>SUM(K64:L64)</f>
        <v>30</v>
      </c>
      <c r="N64" s="12"/>
      <c r="O64" s="12"/>
      <c r="P64" s="12"/>
      <c r="Q64" s="12"/>
      <c r="R64" s="13">
        <v>0</v>
      </c>
      <c r="S64" s="13">
        <f t="shared" si="52"/>
        <v>0</v>
      </c>
      <c r="T64" s="13">
        <v>0</v>
      </c>
      <c r="U64" s="13" t="e">
        <f>K64*#REF!-R64</f>
        <v>#REF!</v>
      </c>
      <c r="V64" s="13" t="e">
        <f>L64*#REF!-S64</f>
        <v>#REF!</v>
      </c>
      <c r="W64" s="13" t="e">
        <f>M64*#REF!-T64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3" customFormat="1" ht="19.5" customHeight="1">
      <c r="A65" s="25" t="s">
        <v>61</v>
      </c>
      <c r="B65" s="26">
        <f t="shared" si="52"/>
        <v>957</v>
      </c>
      <c r="C65" s="26">
        <f t="shared" si="52"/>
        <v>825</v>
      </c>
      <c r="D65" s="26">
        <f t="shared" si="52"/>
        <v>1784</v>
      </c>
      <c r="E65" s="26">
        <f t="shared" si="52"/>
        <v>3</v>
      </c>
      <c r="F65" s="26">
        <f t="shared" si="52"/>
        <v>3</v>
      </c>
      <c r="G65" s="26">
        <f t="shared" si="52"/>
        <v>6</v>
      </c>
      <c r="H65" s="26">
        <f t="shared" si="52"/>
        <v>4</v>
      </c>
      <c r="I65" s="26">
        <f t="shared" si="52"/>
        <v>3</v>
      </c>
      <c r="J65" s="26">
        <f t="shared" si="52"/>
        <v>7</v>
      </c>
      <c r="K65" s="26">
        <f t="shared" si="52"/>
        <v>956</v>
      </c>
      <c r="L65" s="26">
        <f t="shared" si="52"/>
        <v>825</v>
      </c>
      <c r="M65" s="26">
        <f t="shared" si="52"/>
        <v>1781</v>
      </c>
      <c r="N65" s="26">
        <f t="shared" si="52"/>
        <v>0</v>
      </c>
      <c r="O65" s="26"/>
      <c r="P65" s="26">
        <f>SUM(N65:O65)</f>
        <v>0</v>
      </c>
      <c r="Q65" s="26"/>
      <c r="R65" s="26">
        <f t="shared" si="52"/>
        <v>-20</v>
      </c>
      <c r="S65" s="26">
        <f t="shared" si="52"/>
        <v>0</v>
      </c>
      <c r="T65" s="26">
        <f t="shared" si="52"/>
        <v>-14</v>
      </c>
      <c r="U65" s="26" t="e">
        <f t="shared" si="52"/>
        <v>#REF!</v>
      </c>
      <c r="V65" s="26" t="e">
        <f t="shared" si="52"/>
        <v>#REF!</v>
      </c>
      <c r="W65" s="26" t="e">
        <f t="shared" si="52"/>
        <v>#REF!</v>
      </c>
      <c r="X65" s="26" t="e">
        <f t="shared" si="52"/>
        <v>#VALUE!</v>
      </c>
      <c r="Y65" s="26" t="e">
        <f t="shared" si="52"/>
        <v>#REF!</v>
      </c>
      <c r="Z65" s="26" t="e">
        <f t="shared" si="52"/>
        <v>#REF!</v>
      </c>
    </row>
    <row r="71" ht="16.5">
      <c r="N71" s="4"/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2005-08-26T06:35:13Z</cp:lastPrinted>
  <dcterms:created xsi:type="dcterms:W3CDTF">1998-12-07T02:16:08Z</dcterms:created>
  <dcterms:modified xsi:type="dcterms:W3CDTF">2005-09-22T08:21:18Z</dcterms:modified>
  <cp:category/>
  <cp:version/>
  <cp:contentType/>
  <cp:contentStatus/>
</cp:coreProperties>
</file>