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<sst xmlns="http://schemas.openxmlformats.org/spreadsheetml/2006/main" count="111" uniqueCount="92">
  <si>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</si>
  <si>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</si>
  <si>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</si>
  <si>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</si>
  <si>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</si>
  <si>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</si>
  <si>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</si>
  <si>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</si>
  <si>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</si>
  <si>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</si>
  <si>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</si>
  <si>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</si>
  <si>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</si>
  <si>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</si>
  <si>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</si>
  <si>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</si>
  <si>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</si>
  <si>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</si>
  <si>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</si>
  <si>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</si>
  <si>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</si>
  <si>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</si>
  <si>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</si>
  <si>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</si>
  <si>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</si>
  <si>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</si>
  <si>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</si>
  <si>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</si>
  <si>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</si>
  <si>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</si>
  <si>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</si>
  <si>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</si>
  <si>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</si>
  <si>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</si>
  <si>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</si>
  <si>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</si>
  <si>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</si>
  <si>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</si>
  <si>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</si>
  <si>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</si>
  <si>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</si>
  <si>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</si>
  <si>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</si>
  <si>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</si>
  <si>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</si>
  <si>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</si>
  <si>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</si>
  <si>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</si>
  <si>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</si>
  <si>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</si>
  <si>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</si>
  <si>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</si>
  <si>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</si>
  <si>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</si>
  <si>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</si>
  <si>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</si>
  <si>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</si>
  <si>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</si>
  <si>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</si>
  <si>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</si>
  <si>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</si>
  <si>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</si>
  <si>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</si>
  <si>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</si>
  <si>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</si>
  <si>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</si>
  <si>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</si>
  <si>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</si>
  <si>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</si>
  <si>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</si>
  <si>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</si>
  <si>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</si>
  <si>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</si>
  <si>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</si>
  <si>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</si>
  <si>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</si>
  <si>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</si>
  <si>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</si>
  <si>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</si>
  <si>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(盧映萱)+1</t>
  </si>
  <si>
    <t xml:space="preserve">                         彰 化 縣 永 靖 國 小 在 籍 學 生 數 民國 112 年 8  月</t>
  </si>
  <si>
    <t>六7</t>
  </si>
  <si>
    <t>四7</t>
  </si>
  <si>
    <t>周建宏+1</t>
  </si>
  <si>
    <t>邱敬儒+1</t>
  </si>
  <si>
    <t>邱湘晴+1</t>
  </si>
  <si>
    <t>陳晉偉+1</t>
  </si>
  <si>
    <t>許煾陖+1</t>
  </si>
  <si>
    <t>陳晉業、曹卉嵐+2</t>
  </si>
  <si>
    <t>王冠穎+1</t>
  </si>
  <si>
    <t>張芯瑜+1</t>
  </si>
  <si>
    <t>柳洺彥+1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</si>
</sst>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49">
      <selection activeCell="O60" sqref="O6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90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91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/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 t="s">
        <v>73</v>
      </c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74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14</v>
      </c>
      <c r="M14" s="12">
        <f t="shared" si="6"/>
        <v>28</v>
      </c>
      <c r="N14" s="57" t="s">
        <v>75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79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85</v>
      </c>
      <c r="C17" s="10">
        <f t="shared" si="7"/>
        <v>82</v>
      </c>
      <c r="D17" s="10">
        <f t="shared" si="7"/>
        <v>167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85</v>
      </c>
      <c r="L17" s="10">
        <f t="shared" si="7"/>
        <v>82</v>
      </c>
      <c r="M17" s="10">
        <f t="shared" si="7"/>
        <v>167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83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11</v>
      </c>
      <c r="D19" s="5">
        <f t="shared" si="4"/>
        <v>26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11</v>
      </c>
      <c r="M19" s="12">
        <f t="shared" si="10"/>
        <v>26</v>
      </c>
      <c r="N19" s="57" t="s">
        <v>84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85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88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89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83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/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14</v>
      </c>
      <c r="C30" s="5">
        <v>11</v>
      </c>
      <c r="D30" s="5">
        <f t="shared" si="12"/>
        <v>25</v>
      </c>
      <c r="E30" s="6"/>
      <c r="F30" s="6"/>
      <c r="G30" s="6"/>
      <c r="H30" s="27">
        <v>1</v>
      </c>
      <c r="I30" s="27"/>
      <c r="J30" s="27"/>
      <c r="K30" s="12">
        <f t="shared" si="13"/>
        <v>13</v>
      </c>
      <c r="L30" s="12">
        <f t="shared" si="13"/>
        <v>11</v>
      </c>
      <c r="M30" s="12">
        <f t="shared" si="14"/>
        <v>24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82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98</v>
      </c>
      <c r="C33" s="10">
        <f aca="true" t="shared" si="15" ref="C33:R33">SUM(C26:C32)</f>
        <v>86</v>
      </c>
      <c r="D33" s="10">
        <f t="shared" si="15"/>
        <v>184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1</v>
      </c>
      <c r="I33" s="10">
        <f t="shared" si="15"/>
        <v>0</v>
      </c>
      <c r="J33" s="10">
        <f t="shared" si="15"/>
        <v>0</v>
      </c>
      <c r="K33" s="10">
        <f t="shared" si="15"/>
        <v>97</v>
      </c>
      <c r="L33" s="10">
        <f t="shared" si="15"/>
        <v>86</v>
      </c>
      <c r="M33" s="10">
        <f t="shared" si="15"/>
        <v>183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14</v>
      </c>
      <c r="D35" s="5">
        <f t="shared" si="16"/>
        <v>27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14</v>
      </c>
      <c r="M35" s="12">
        <f t="shared" si="18"/>
        <v>27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85</v>
      </c>
      <c r="D40" s="10">
        <f t="shared" si="19"/>
        <v>165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85</v>
      </c>
      <c r="M40" s="10">
        <f t="shared" si="19"/>
        <v>165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 aca="true" t="shared" si="21" ref="K41:K46">B41+E41-H41</f>
        <v>14</v>
      </c>
      <c r="L41" s="12">
        <f aca="true" t="shared" si="22" ref="L41:L46">C41+F41-I41</f>
        <v>10</v>
      </c>
      <c r="M41" s="12">
        <f aca="true" t="shared" si="23" ref="M41:M46"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t="shared" si="21"/>
        <v>13</v>
      </c>
      <c r="L42" s="12">
        <f t="shared" si="22"/>
        <v>11</v>
      </c>
      <c r="M42" s="12">
        <f t="shared" si="23"/>
        <v>24</v>
      </c>
      <c r="N42" s="58" t="s">
        <v>78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14</v>
      </c>
      <c r="C44" s="5">
        <v>11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14</v>
      </c>
      <c r="L44" s="12">
        <f t="shared" si="22"/>
        <v>11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81</v>
      </c>
      <c r="B47" s="5">
        <v>13</v>
      </c>
      <c r="C47" s="5">
        <v>12</v>
      </c>
      <c r="D47" s="5">
        <f t="shared" si="20"/>
        <v>25</v>
      </c>
      <c r="E47" s="6"/>
      <c r="F47" s="6"/>
      <c r="G47" s="6"/>
      <c r="H47" s="27">
        <v>1</v>
      </c>
      <c r="I47" s="27"/>
      <c r="J47" s="27"/>
      <c r="K47" s="12">
        <f>B47+E47-H47</f>
        <v>12</v>
      </c>
      <c r="L47" s="12">
        <f>C47+F47-I47</f>
        <v>12</v>
      </c>
      <c r="M47" s="12">
        <f>SUM(K47:L47)</f>
        <v>24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94</v>
      </c>
      <c r="C48" s="10">
        <f aca="true" t="shared" si="24" ref="C48:R48">SUM(C41:C47)</f>
        <v>79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1</v>
      </c>
      <c r="I48" s="10">
        <f t="shared" si="24"/>
        <v>0</v>
      </c>
      <c r="J48" s="10">
        <f t="shared" si="24"/>
        <v>0</v>
      </c>
      <c r="K48" s="10">
        <f t="shared" si="24"/>
        <v>93</v>
      </c>
      <c r="L48" s="10">
        <f t="shared" si="24"/>
        <v>79</v>
      </c>
      <c r="M48" s="10">
        <f t="shared" si="24"/>
        <v>172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552</v>
      </c>
      <c r="C49" s="22">
        <f aca="true" t="shared" si="25" ref="C49:M49">C17+C25+C33+C40+C48+C10</f>
        <v>488</v>
      </c>
      <c r="D49" s="22">
        <f t="shared" si="25"/>
        <v>1040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550</v>
      </c>
      <c r="L49" s="22">
        <f t="shared" si="25"/>
        <v>488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555</v>
      </c>
      <c r="C51" s="51">
        <f>SUM(C49:C50)</f>
        <v>490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553</v>
      </c>
      <c r="L51" s="51">
        <f>SUM(L49:L50)</f>
        <v>490</v>
      </c>
      <c r="M51" s="51">
        <f>SUM(K51:L51)</f>
        <v>1043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18</v>
      </c>
      <c r="C52" s="73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573</v>
      </c>
      <c r="C53" s="13">
        <f>SUM(C51:C52)</f>
        <v>502</v>
      </c>
      <c r="D53" s="13">
        <f>SUM(D51:D52)</f>
        <v>1075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571</v>
      </c>
      <c r="L53" s="13">
        <f t="shared" si="26"/>
        <v>502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76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77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2023-08-01T07:20:29Z</cp:lastPrinted>
  <dcterms:created xsi:type="dcterms:W3CDTF">1998-12-07T02:16:08Z</dcterms:created>
  <dcterms:modified xsi:type="dcterms:W3CDTF">2023-08-01T07:30:15Z</dcterms:modified>
  <cp:category/>
  <cp:version/>
  <cp:contentType/>
  <cp:contentStatus/>
</cp:coreProperties>
</file>