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<sst xmlns="http://schemas.openxmlformats.org/spreadsheetml/2006/main" count="150" uniqueCount="100">
  <si>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</si>
  <si>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</si>
  <si>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</si>
  <si>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</si>
  <si>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</si>
  <si>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</si>
  <si>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</si>
  <si>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</si>
  <si>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</si>
  <si>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</si>
  <si>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</si>
  <si>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</si>
  <si>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</si>
  <si>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</si>
  <si>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</si>
  <si>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</si>
  <si>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</si>
  <si>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</si>
  <si>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</si>
  <si>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</si>
  <si>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</si>
  <si>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</si>
  <si>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</si>
  <si>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</si>
  <si>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</si>
  <si>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</si>
  <si>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</si>
  <si>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</si>
  <si>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</si>
  <si>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</si>
  <si>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</si>
  <si>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</si>
  <si>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</si>
  <si>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</si>
  <si>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</si>
  <si>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</si>
  <si>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</si>
  <si>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</si>
  <si>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</si>
  <si>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</si>
  <si>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</si>
  <si>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</si>
  <si>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</si>
  <si>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</si>
  <si>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</si>
  <si>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</si>
  <si>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</si>
  <si>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</si>
  <si>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</si>
  <si>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</si>
  <si>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</si>
  <si>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</si>
  <si>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</si>
  <si>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</si>
  <si>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</si>
  <si>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</si>
  <si>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</si>
  <si>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</si>
  <si>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</si>
  <si>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</si>
  <si>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</si>
  <si>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</si>
  <si>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</si>
  <si>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</si>
  <si>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</si>
  <si>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</si>
  <si>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</si>
  <si>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</si>
  <si>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</si>
  <si>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</si>
  <si>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</si>
  <si>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</si>
  <si>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</si>
  <si>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</si>
  <si>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</si>
  <si>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</si>
  <si>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</si>
  <si>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</si>
  <si>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</si>
  <si>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</si>
  <si>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</si>
  <si>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</si>
  <si>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</si>
  <si>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</si>
  <si>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</si>
  <si>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</si>
  <si>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</si>
  <si>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</si>
  <si>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</si>
  <si>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</si>
  <si>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</si>
  <si>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</si>
  <si>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</si>
  <si>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</si>
  <si>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邱仲廷</t>
  </si>
  <si>
    <t>黃思函</t>
  </si>
  <si>
    <t>高凱璇</t>
  </si>
  <si>
    <t xml:space="preserve">                            彰化 縣 永 靖 國 小 在 籍 學 生 數 94年06月            </t>
  </si>
  <si>
    <r>
      <t>資</t>
    </r>
    <r>
      <rPr>
        <b/>
        <sz val="11"/>
        <color indexed="8"/>
        <rFont val="Times New Roman"/>
        <family val="1"/>
      </rPr>
      <t>3</t>
    </r>
  </si>
  <si>
    <t>後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</si>
</sst>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46">
      <selection activeCell="O58" sqref="O5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4.625" style="0" customWidth="1"/>
    <col min="18" max="18" width="4.50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14</v>
      </c>
      <c r="D5" s="10">
        <f t="shared" si="0"/>
        <v>33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14</v>
      </c>
      <c r="M5" s="12">
        <f t="shared" si="5"/>
        <v>33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29" t="s">
        <v>93</v>
      </c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19</v>
      </c>
      <c r="C11" s="10">
        <v>14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14</v>
      </c>
      <c r="M11" s="12">
        <f>SUM(K11:L11)</f>
        <v>33</v>
      </c>
      <c r="N11" s="12"/>
      <c r="O11" s="12"/>
      <c r="P11" s="12">
        <f t="shared" si="6"/>
        <v>0</v>
      </c>
      <c r="Q11" s="13" t="s">
        <v>99</v>
      </c>
      <c r="R11" s="13"/>
      <c r="S11" s="13">
        <f t="shared" si="7"/>
        <v>0</v>
      </c>
      <c r="T11" s="28" t="s">
        <v>70</v>
      </c>
      <c r="U11" s="13"/>
      <c r="V11" s="13"/>
      <c r="W11" s="13" t="e">
        <f>T11/K11/#REF!*100</f>
        <v>#VALUE!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167</v>
      </c>
      <c r="C13" s="21">
        <f t="shared" si="8"/>
        <v>130</v>
      </c>
      <c r="D13" s="21">
        <f t="shared" si="8"/>
        <v>297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167</v>
      </c>
      <c r="L13" s="21">
        <f t="shared" si="8"/>
        <v>130</v>
      </c>
      <c r="M13" s="21">
        <f t="shared" si="8"/>
        <v>297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8" t="s">
        <v>75</v>
      </c>
      <c r="U13" s="21" t="e">
        <f>L13*#REF!-R13</f>
        <v>#REF!</v>
      </c>
      <c r="V13" s="21" t="e">
        <f>M13*#REF!-S13</f>
        <v>#REF!</v>
      </c>
      <c r="W13" s="21" t="e">
        <f>#REF!/K13/#REF!*100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76</v>
      </c>
      <c r="B14" s="10">
        <v>19</v>
      </c>
      <c r="C14" s="10">
        <v>15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19</v>
      </c>
      <c r="L14" s="12">
        <f t="shared" si="13"/>
        <v>15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77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78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79</v>
      </c>
      <c r="B17" s="10">
        <v>17</v>
      </c>
      <c r="C17" s="10">
        <v>18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17</v>
      </c>
      <c r="L17" s="12">
        <f t="shared" si="13"/>
        <v>18</v>
      </c>
      <c r="M17" s="12">
        <f t="shared" si="14"/>
        <v>35</v>
      </c>
      <c r="N17" s="12"/>
      <c r="O17" s="12"/>
      <c r="P17" s="12" t="s">
        <v>68</v>
      </c>
      <c r="Q17" s="13" t="s">
        <v>71</v>
      </c>
      <c r="R17" s="29" t="s">
        <v>94</v>
      </c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80</v>
      </c>
      <c r="B18" s="10">
        <v>18</v>
      </c>
      <c r="C18" s="10">
        <v>17</v>
      </c>
      <c r="D18" s="10">
        <f t="shared" si="10"/>
        <v>35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17</v>
      </c>
      <c r="M18" s="12">
        <f t="shared" si="14"/>
        <v>35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81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82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83</v>
      </c>
      <c r="B21" s="10">
        <v>17</v>
      </c>
      <c r="C21" s="10">
        <v>16</v>
      </c>
      <c r="D21" s="10">
        <f t="shared" si="10"/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17</v>
      </c>
      <c r="L21" s="12">
        <f t="shared" si="13"/>
        <v>16</v>
      </c>
      <c r="M21" s="12">
        <f t="shared" si="14"/>
        <v>33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84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147</v>
      </c>
      <c r="C23" s="21">
        <f>SUM(C14:C21)</f>
        <v>133</v>
      </c>
      <c r="D23" s="21">
        <f>SUM(D14:D22)</f>
        <v>316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166</v>
      </c>
      <c r="L23" s="21">
        <f t="shared" si="15"/>
        <v>150</v>
      </c>
      <c r="M23" s="21">
        <f t="shared" si="15"/>
        <v>316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8" t="s">
        <v>73</v>
      </c>
      <c r="U23" s="21" t="e">
        <f>L23*#REF!-R23</f>
        <v>#REF!</v>
      </c>
      <c r="V23" s="21" t="e">
        <f>M23*#REF!-S23</f>
        <v>#REF!</v>
      </c>
      <c r="W23" s="21" t="e">
        <f>#REF!/K23/#REF!*100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90</v>
      </c>
      <c r="O25" s="12"/>
      <c r="P25" s="12" t="s">
        <v>67</v>
      </c>
      <c r="Q25" s="29" t="s">
        <v>95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87</v>
      </c>
      <c r="R26" s="13"/>
      <c r="S26" s="13" t="s">
        <v>85</v>
      </c>
      <c r="T26" s="13" t="s">
        <v>75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91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20</v>
      </c>
      <c r="C28" s="10">
        <v>15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/>
      <c r="J28" s="11">
        <f t="shared" si="19"/>
        <v>0</v>
      </c>
      <c r="K28" s="12">
        <f t="shared" si="20"/>
        <v>20</v>
      </c>
      <c r="L28" s="12">
        <f t="shared" si="20"/>
        <v>15</v>
      </c>
      <c r="M28" s="12">
        <f t="shared" si="14"/>
        <v>35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20</v>
      </c>
      <c r="C30" s="10">
        <v>16</v>
      </c>
      <c r="D30" s="10">
        <f t="shared" si="17"/>
        <v>36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20</v>
      </c>
      <c r="L30" s="12">
        <f t="shared" si="20"/>
        <v>16</v>
      </c>
      <c r="M30" s="12">
        <f t="shared" si="14"/>
        <v>36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141</v>
      </c>
      <c r="C32" s="21">
        <f t="shared" si="22"/>
        <v>143</v>
      </c>
      <c r="D32" s="21">
        <f t="shared" si="22"/>
        <v>284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1</v>
      </c>
      <c r="R32" s="21">
        <f t="shared" si="23"/>
        <v>50</v>
      </c>
      <c r="S32" s="21">
        <f t="shared" si="23"/>
        <v>52</v>
      </c>
      <c r="T32" s="21" t="s">
        <v>88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27</v>
      </c>
      <c r="D35" s="10">
        <f t="shared" si="24"/>
        <v>33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27</v>
      </c>
      <c r="M35" s="12">
        <f t="shared" si="28"/>
        <v>33</v>
      </c>
      <c r="N35" s="12" t="s">
        <v>91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90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75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149</v>
      </c>
      <c r="D42" s="21">
        <f t="shared" si="31"/>
        <v>308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149</v>
      </c>
      <c r="M42" s="21">
        <f>SUM(M33:M41)</f>
        <v>308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92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23</v>
      </c>
      <c r="D43" s="10">
        <f aca="true" t="shared" si="32" ref="D43:D50">SUM(B43:C43)</f>
        <v>27</v>
      </c>
      <c r="E43" s="11">
        <v>0</v>
      </c>
      <c r="F43" s="11">
        <v>0</v>
      </c>
      <c r="G43" s="11">
        <f aca="true" t="shared" si="33" ref="G43:G48">SUM(E43:F43)</f>
        <v>0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91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14</v>
      </c>
      <c r="D46" s="10">
        <f t="shared" si="32"/>
        <v>34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14</v>
      </c>
      <c r="M46" s="12">
        <f>SUM(K46:L46)</f>
        <v>34</v>
      </c>
      <c r="N46" s="12" t="s">
        <v>14</v>
      </c>
      <c r="O46" s="12" t="s">
        <v>90</v>
      </c>
      <c r="P46" s="12"/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98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118</v>
      </c>
      <c r="D51" s="21">
        <f t="shared" si="40"/>
        <v>266</v>
      </c>
      <c r="E51" s="21">
        <f t="shared" si="40"/>
        <v>0</v>
      </c>
      <c r="F51" s="21">
        <f t="shared" si="40"/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118</v>
      </c>
      <c r="M51" s="21">
        <f t="shared" si="40"/>
        <v>266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89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29" t="s">
        <v>96</v>
      </c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v>0</v>
      </c>
      <c r="O60" s="21">
        <f>SUM(O52:O59)</f>
        <v>0</v>
      </c>
      <c r="P60" s="21">
        <f>SUM(P52:P59)</f>
        <v>0</v>
      </c>
      <c r="Q60" s="21">
        <f>SUM(Q52:Q59)</f>
        <v>-4</v>
      </c>
      <c r="R60" s="21">
        <f>SUM(R52:R59)</f>
        <v>0</v>
      </c>
      <c r="S60" s="21">
        <f>SUM(S52:S59)</f>
        <v>-4</v>
      </c>
      <c r="T60" s="28" t="s">
        <v>98</v>
      </c>
      <c r="U60" s="21" t="e">
        <f>L60*#REF!-R60</f>
        <v>#REF!</v>
      </c>
      <c r="V60" s="21" t="e">
        <f>M60*#REF!-S60</f>
        <v>#REF!</v>
      </c>
      <c r="W60" s="21" t="e">
        <f>#REF!/K60/#REF!*100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49" ref="B61:N61">B13+B23+B32+B42+B51+B60</f>
        <v>907</v>
      </c>
      <c r="C61" s="10">
        <f t="shared" si="49"/>
        <v>812</v>
      </c>
      <c r="D61" s="10">
        <f t="shared" si="49"/>
        <v>1755</v>
      </c>
      <c r="E61" s="11">
        <f t="shared" si="49"/>
        <v>0</v>
      </c>
      <c r="F61" s="11">
        <f t="shared" si="49"/>
        <v>0</v>
      </c>
      <c r="G61" s="11">
        <f t="shared" si="49"/>
        <v>0</v>
      </c>
      <c r="H61" s="11">
        <f t="shared" si="49"/>
        <v>0</v>
      </c>
      <c r="I61" s="11">
        <f t="shared" si="49"/>
        <v>0</v>
      </c>
      <c r="J61" s="11">
        <f t="shared" si="49"/>
        <v>0</v>
      </c>
      <c r="K61" s="12">
        <f t="shared" si="49"/>
        <v>926</v>
      </c>
      <c r="L61" s="12">
        <f t="shared" si="49"/>
        <v>829</v>
      </c>
      <c r="M61" s="12">
        <f t="shared" si="49"/>
        <v>1755</v>
      </c>
      <c r="N61" s="12">
        <f t="shared" si="49"/>
        <v>0</v>
      </c>
      <c r="O61" s="12"/>
      <c r="P61" s="12">
        <f>SUM(N61:O61)</f>
        <v>0</v>
      </c>
      <c r="Q61" s="13">
        <f aca="true" t="shared" si="50" ref="Q61:V61">Q13+Q23+Q32+Q42+Q51+Q60</f>
        <v>-23</v>
      </c>
      <c r="R61" s="13">
        <f t="shared" si="50"/>
        <v>50</v>
      </c>
      <c r="S61" s="13">
        <f t="shared" si="50"/>
        <v>28</v>
      </c>
      <c r="T61" s="13" t="e">
        <f>#REF!+#REF!+T32+T42+T51+#REF!</f>
        <v>#REF!</v>
      </c>
      <c r="U61" s="13" t="e">
        <f t="shared" si="50"/>
        <v>#REF!</v>
      </c>
      <c r="V61" s="13" t="e">
        <f t="shared" si="50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7</v>
      </c>
      <c r="C62" s="10">
        <v>4</v>
      </c>
      <c r="D62" s="10">
        <f>SUM(B62:C62)</f>
        <v>11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7</v>
      </c>
      <c r="L62" s="12">
        <f>C62+F62-I62</f>
        <v>4</v>
      </c>
      <c r="M62" s="12">
        <f>SUM(K62:L62)</f>
        <v>11</v>
      </c>
      <c r="N62" s="12"/>
      <c r="O62" s="12"/>
      <c r="P62" s="12"/>
      <c r="Q62" s="13"/>
      <c r="R62" s="13"/>
      <c r="S62" s="13">
        <f>SUM(Q62:R62)</f>
        <v>0</v>
      </c>
      <c r="U62" s="13" t="e">
        <f>L62*#REF!-R62</f>
        <v>#REF!</v>
      </c>
      <c r="V62" s="13" t="e">
        <f>M62*#REF!-S62</f>
        <v>#REF!</v>
      </c>
      <c r="W62" s="13" t="e">
        <f>T60/K62/#REF!*100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1" ref="B63:Y65">SUM(B61:B62)</f>
        <v>914</v>
      </c>
      <c r="C63" s="24">
        <f t="shared" si="51"/>
        <v>816</v>
      </c>
      <c r="D63" s="24">
        <f t="shared" si="51"/>
        <v>1766</v>
      </c>
      <c r="E63" s="24">
        <f t="shared" si="51"/>
        <v>0</v>
      </c>
      <c r="F63" s="24">
        <f t="shared" si="51"/>
        <v>0</v>
      </c>
      <c r="G63" s="24">
        <f t="shared" si="51"/>
        <v>0</v>
      </c>
      <c r="H63" s="24">
        <f t="shared" si="51"/>
        <v>0</v>
      </c>
      <c r="I63" s="24">
        <f t="shared" si="51"/>
        <v>0</v>
      </c>
      <c r="J63" s="24">
        <f t="shared" si="51"/>
        <v>0</v>
      </c>
      <c r="K63" s="24">
        <f t="shared" si="51"/>
        <v>933</v>
      </c>
      <c r="L63" s="24">
        <f t="shared" si="51"/>
        <v>833</v>
      </c>
      <c r="M63" s="24">
        <f t="shared" si="51"/>
        <v>1766</v>
      </c>
      <c r="N63" s="24">
        <f t="shared" si="51"/>
        <v>0</v>
      </c>
      <c r="O63" s="24"/>
      <c r="P63" s="24">
        <f>SUM(N63:O63)</f>
        <v>0</v>
      </c>
      <c r="Q63" s="24">
        <f t="shared" si="51"/>
        <v>-23</v>
      </c>
      <c r="R63" s="24">
        <f t="shared" si="51"/>
        <v>50</v>
      </c>
      <c r="S63" s="24">
        <f t="shared" si="51"/>
        <v>28</v>
      </c>
      <c r="T63" s="28" t="s">
        <v>86</v>
      </c>
      <c r="U63" s="24" t="e">
        <f>L63*#REF!-R63</f>
        <v>#REF!</v>
      </c>
      <c r="V63" s="24" t="e">
        <f>M63*#REF!-S63</f>
        <v>#REF!</v>
      </c>
      <c r="W63" s="24" t="e">
        <f>T63/K63/#REF!*100</f>
        <v>#VALUE!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1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1"/>
        <v>931</v>
      </c>
      <c r="C65" s="26">
        <f t="shared" si="51"/>
        <v>829</v>
      </c>
      <c r="D65" s="26">
        <f t="shared" si="51"/>
        <v>1796</v>
      </c>
      <c r="E65" s="26">
        <f t="shared" si="51"/>
        <v>0</v>
      </c>
      <c r="F65" s="26">
        <f t="shared" si="51"/>
        <v>0</v>
      </c>
      <c r="G65" s="26">
        <f t="shared" si="51"/>
        <v>0</v>
      </c>
      <c r="H65" s="26">
        <f t="shared" si="51"/>
        <v>0</v>
      </c>
      <c r="I65" s="26">
        <f t="shared" si="51"/>
        <v>0</v>
      </c>
      <c r="J65" s="26">
        <f t="shared" si="51"/>
        <v>0</v>
      </c>
      <c r="K65" s="26">
        <f t="shared" si="51"/>
        <v>950</v>
      </c>
      <c r="L65" s="26">
        <f t="shared" si="51"/>
        <v>846</v>
      </c>
      <c r="M65" s="26">
        <f t="shared" si="51"/>
        <v>1796</v>
      </c>
      <c r="N65" s="26">
        <f t="shared" si="51"/>
        <v>0</v>
      </c>
      <c r="O65" s="26"/>
      <c r="P65" s="26">
        <f>SUM(N65:O65)</f>
        <v>0</v>
      </c>
      <c r="Q65" s="26">
        <f t="shared" si="51"/>
        <v>-23</v>
      </c>
      <c r="R65" s="26">
        <f t="shared" si="51"/>
        <v>100</v>
      </c>
      <c r="S65" s="26">
        <f t="shared" si="51"/>
        <v>28</v>
      </c>
      <c r="T65" s="26" t="e">
        <f t="shared" si="51"/>
        <v>#REF!</v>
      </c>
      <c r="U65" s="26" t="e">
        <f t="shared" si="51"/>
        <v>#REF!</v>
      </c>
      <c r="V65" s="26" t="e">
        <f t="shared" si="51"/>
        <v>#REF!</v>
      </c>
      <c r="W65" s="26" t="e">
        <f t="shared" si="51"/>
        <v>#VALUE!</v>
      </c>
      <c r="X65" s="26" t="e">
        <f t="shared" si="51"/>
        <v>#REF!</v>
      </c>
      <c r="Y65" s="26" t="e">
        <f t="shared" si="51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2005-02-05T01:52:10Z</cp:lastPrinted>
  <dcterms:created xsi:type="dcterms:W3CDTF">1998-12-07T02:16:08Z</dcterms:created>
  <dcterms:modified xsi:type="dcterms:W3CDTF">2010-06-29T07:35:52Z</dcterms:modified>
  <cp:category/>
  <cp:version/>
  <cp:contentType/>
  <cp:contentStatus/>
</cp:coreProperties>
</file>