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<sst xmlns="http://schemas.openxmlformats.org/spreadsheetml/2006/main" count="130" uniqueCount="95">
  <si>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</si>
  <si>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</si>
  <si>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</si>
  <si>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</si>
  <si>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</si>
  <si>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</si>
  <si>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</si>
  <si>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</si>
  <si>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</si>
  <si>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</si>
  <si>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</si>
  <si>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</si>
  <si>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</si>
  <si>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</si>
  <si>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</si>
  <si>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</si>
  <si>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</si>
  <si>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</si>
  <si>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</si>
  <si>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</si>
  <si>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</si>
  <si>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</si>
  <si>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</si>
  <si>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</si>
  <si>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</si>
  <si>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</si>
  <si>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</si>
  <si>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</si>
  <si>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</si>
  <si>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</si>
  <si>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</si>
  <si>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</si>
  <si>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</si>
  <si>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</si>
  <si>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</si>
  <si>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</si>
  <si>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</si>
  <si>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</si>
  <si>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</si>
  <si>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</si>
  <si>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</si>
  <si>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</si>
  <si>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</si>
  <si>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</si>
  <si>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</si>
  <si>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</si>
  <si>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</si>
  <si>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</si>
  <si>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</si>
  <si>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</si>
  <si>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</si>
  <si>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</si>
  <si>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</si>
  <si>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</si>
  <si>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</si>
  <si>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</si>
  <si>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</si>
  <si>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</si>
  <si>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</si>
  <si>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</si>
  <si>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</si>
  <si>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</si>
  <si>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</si>
  <si>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</si>
  <si>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</si>
  <si>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</si>
  <si>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</si>
  <si>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</si>
  <si>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</si>
  <si>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</si>
  <si>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</si>
  <si>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</si>
  <si>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</si>
  <si>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</si>
  <si>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</si>
  <si>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</si>
  <si>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</si>
  <si>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</si>
  <si>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</si>
  <si>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</si>
  <si>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</si>
  <si>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</si>
  <si>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</si>
  <si>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</si>
  <si>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</si>
  <si>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</si>
  <si>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</si>
  <si>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</si>
  <si>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</si>
  <si>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</si>
  <si>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</si>
  <si>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</si>
  <si>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*</t>
  </si>
  <si>
    <t xml:space="preserve">                            彰化 縣 永 靖 國 小 在 籍 學 生 數 97年01月            </t>
  </si>
  <si>
    <t xml:space="preserve">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</si>
</sst>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8">
      <selection activeCell="I41" sqref="I4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14</v>
      </c>
      <c r="D5" s="10">
        <f t="shared" si="0"/>
        <v>31</v>
      </c>
      <c r="E5" s="11">
        <v>0</v>
      </c>
      <c r="F5" s="11"/>
      <c r="G5" s="11">
        <f t="shared" si="1"/>
        <v>0</v>
      </c>
      <c r="H5" s="11">
        <v>1</v>
      </c>
      <c r="I5" s="11">
        <v>0</v>
      </c>
      <c r="J5" s="11">
        <f t="shared" si="2"/>
        <v>1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14</v>
      </c>
      <c r="D10" s="10">
        <f t="shared" si="0"/>
        <v>32</v>
      </c>
      <c r="E10" s="11">
        <v>0</v>
      </c>
      <c r="F10" s="11"/>
      <c r="G10" s="11">
        <f t="shared" si="1"/>
        <v>0</v>
      </c>
      <c r="H10" s="11">
        <v>0</v>
      </c>
      <c r="I10" s="11">
        <v>1</v>
      </c>
      <c r="J10" s="11">
        <f t="shared" si="2"/>
        <v>1</v>
      </c>
      <c r="K10" s="12">
        <f t="shared" si="3"/>
        <v>18</v>
      </c>
      <c r="L10" s="12">
        <f t="shared" si="4"/>
        <v>13</v>
      </c>
      <c r="M10" s="12">
        <f t="shared" si="5"/>
        <v>31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SUM(B4:B12)</f>
        <v>154</v>
      </c>
      <c r="C13" s="21">
        <f>SUM(C4:C12)</f>
        <v>133</v>
      </c>
      <c r="D13" s="21">
        <f>SUM(D4:D12)</f>
        <v>287</v>
      </c>
      <c r="E13" s="21">
        <f>SUM(E4:E12)</f>
        <v>0</v>
      </c>
      <c r="F13" s="21">
        <f>SUM(F4:F12)</f>
        <v>0</v>
      </c>
      <c r="G13" s="21" t="s">
        <v>94</v>
      </c>
      <c r="H13" s="21">
        <f aca="true" t="shared" si="6" ref="H13:M13">SUM(H4:H12)</f>
        <v>1</v>
      </c>
      <c r="I13" s="21">
        <f t="shared" si="6"/>
        <v>1</v>
      </c>
      <c r="J13" s="21">
        <f t="shared" si="6"/>
        <v>2</v>
      </c>
      <c r="K13" s="21">
        <f t="shared" si="6"/>
        <v>153</v>
      </c>
      <c r="L13" s="21">
        <f t="shared" si="6"/>
        <v>132</v>
      </c>
      <c r="M13" s="21">
        <f t="shared" si="6"/>
        <v>285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7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8" ref="D14:D21">SUM(B14:C14)</f>
        <v>35</v>
      </c>
      <c r="E14" s="11">
        <v>0</v>
      </c>
      <c r="F14" s="11">
        <v>0</v>
      </c>
      <c r="G14" s="11">
        <f aca="true" t="shared" si="9" ref="G14:G22"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16</v>
      </c>
      <c r="M14" s="12">
        <f aca="true" t="shared" si="13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7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8"/>
        <v>35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21</v>
      </c>
      <c r="L15" s="12">
        <f t="shared" si="12"/>
        <v>14</v>
      </c>
      <c r="M15" s="12">
        <f t="shared" si="13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7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17</v>
      </c>
      <c r="C16" s="10">
        <v>17</v>
      </c>
      <c r="D16" s="10">
        <f t="shared" si="8"/>
        <v>34</v>
      </c>
      <c r="E16" s="11">
        <v>1</v>
      </c>
      <c r="F16" s="11">
        <v>0</v>
      </c>
      <c r="G16" s="11">
        <f t="shared" si="9"/>
        <v>1</v>
      </c>
      <c r="H16" s="11">
        <v>0</v>
      </c>
      <c r="I16" s="11">
        <v>0</v>
      </c>
      <c r="J16" s="11">
        <f t="shared" si="10"/>
        <v>0</v>
      </c>
      <c r="K16" s="12">
        <f t="shared" si="11"/>
        <v>18</v>
      </c>
      <c r="L16" s="12">
        <f t="shared" si="12"/>
        <v>17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7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8"/>
        <v>33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18</v>
      </c>
      <c r="L17" s="12">
        <f t="shared" si="12"/>
        <v>15</v>
      </c>
      <c r="M17" s="12">
        <f t="shared" si="13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8"/>
        <v>35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18</v>
      </c>
      <c r="L18" s="12">
        <f t="shared" si="12"/>
        <v>17</v>
      </c>
      <c r="M18" s="12">
        <f t="shared" si="13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7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18</v>
      </c>
      <c r="C19" s="10">
        <v>16</v>
      </c>
      <c r="D19" s="10">
        <f t="shared" si="8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18</v>
      </c>
      <c r="L19" s="12">
        <f t="shared" si="12"/>
        <v>16</v>
      </c>
      <c r="M19" s="12">
        <f t="shared" si="13"/>
        <v>34</v>
      </c>
      <c r="N19" s="12">
        <v>0</v>
      </c>
      <c r="O19" s="12"/>
      <c r="P19" s="12">
        <v>0</v>
      </c>
      <c r="Q19" s="12">
        <v>-1</v>
      </c>
      <c r="R19" s="22">
        <v>0</v>
      </c>
      <c r="S19" s="13" t="s">
        <v>92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8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19</v>
      </c>
      <c r="L20" s="12">
        <f t="shared" si="12"/>
        <v>16</v>
      </c>
      <c r="M20" s="12">
        <f t="shared" si="13"/>
        <v>35</v>
      </c>
      <c r="N20" s="12"/>
      <c r="O20" s="12"/>
      <c r="P20" s="12"/>
      <c r="Q20" s="12">
        <v>0</v>
      </c>
      <c r="S20" s="13">
        <v>0</v>
      </c>
      <c r="T20" s="13">
        <f t="shared" si="7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8"/>
        <v>34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18</v>
      </c>
      <c r="L21" s="12">
        <f t="shared" si="12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7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9"/>
        <v>0</v>
      </c>
      <c r="H22" s="11"/>
      <c r="I22" s="11"/>
      <c r="J22" s="11">
        <f t="shared" si="10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4" ref="B23:M23">SUM(B14:B22)</f>
        <v>166</v>
      </c>
      <c r="C23" s="21">
        <f t="shared" si="14"/>
        <v>143</v>
      </c>
      <c r="D23" s="21">
        <f t="shared" si="14"/>
        <v>309</v>
      </c>
      <c r="E23" s="21">
        <f t="shared" si="14"/>
        <v>1</v>
      </c>
      <c r="F23" s="21">
        <f t="shared" si="14"/>
        <v>0</v>
      </c>
      <c r="G23" s="21">
        <f t="shared" si="14"/>
        <v>1</v>
      </c>
      <c r="H23" s="21">
        <f t="shared" si="14"/>
        <v>0</v>
      </c>
      <c r="I23" s="21">
        <f t="shared" si="14"/>
        <v>0</v>
      </c>
      <c r="J23" s="21">
        <f t="shared" si="14"/>
        <v>0</v>
      </c>
      <c r="K23" s="21">
        <f t="shared" si="14"/>
        <v>167</v>
      </c>
      <c r="L23" s="21">
        <f t="shared" si="14"/>
        <v>143</v>
      </c>
      <c r="M23" s="21">
        <f t="shared" si="14"/>
        <v>310</v>
      </c>
      <c r="N23" s="21">
        <f aca="true" t="shared" si="15" ref="N23:T23">SUM(N14:N21)</f>
        <v>0</v>
      </c>
      <c r="O23" s="21">
        <f t="shared" si="15"/>
        <v>0</v>
      </c>
      <c r="P23" s="21">
        <f t="shared" si="15"/>
        <v>0</v>
      </c>
      <c r="Q23" s="21"/>
      <c r="R23" s="21">
        <f t="shared" si="15"/>
        <v>0</v>
      </c>
      <c r="S23" s="21">
        <f t="shared" si="15"/>
        <v>0</v>
      </c>
      <c r="T23" s="21">
        <f t="shared" si="15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6" ref="D24:D31">SUM(B24:C24)</f>
        <v>35</v>
      </c>
      <c r="E24" s="11">
        <v>0</v>
      </c>
      <c r="F24" s="11">
        <v>0</v>
      </c>
      <c r="G24" s="11">
        <f aca="true" t="shared" si="17" ref="G24:G31">SUM(E24:F24)</f>
        <v>0</v>
      </c>
      <c r="H24" s="11">
        <v>0</v>
      </c>
      <c r="I24" s="11">
        <v>0</v>
      </c>
      <c r="J24" s="11">
        <f aca="true" t="shared" si="18" ref="J24:J31">SUM(H24:I24)</f>
        <v>0</v>
      </c>
      <c r="K24" s="12">
        <f aca="true" t="shared" si="19" ref="K24:K31">B24+E24-H24</f>
        <v>20</v>
      </c>
      <c r="L24" s="12">
        <f aca="true" t="shared" si="20" ref="L24:L31">C24+F24-I24</f>
        <v>15</v>
      </c>
      <c r="M24" s="12">
        <f aca="true" t="shared" si="21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6"/>
        <v>36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20</v>
      </c>
      <c r="L25" s="12">
        <f t="shared" si="20"/>
        <v>16</v>
      </c>
      <c r="M25" s="12">
        <f t="shared" si="21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6"/>
        <v>35</v>
      </c>
      <c r="E26" s="11"/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16</v>
      </c>
      <c r="M26" s="12">
        <f t="shared" si="21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6"/>
        <v>36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17</v>
      </c>
      <c r="M27" s="12">
        <f t="shared" si="21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14</v>
      </c>
      <c r="M28" s="12">
        <f t="shared" si="21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6"/>
        <v>35</v>
      </c>
      <c r="E29" s="11">
        <v>0</v>
      </c>
      <c r="F29" s="11">
        <v>0</v>
      </c>
      <c r="G29" s="11">
        <f t="shared" si="17"/>
        <v>0</v>
      </c>
      <c r="H29" s="11">
        <v>0</v>
      </c>
      <c r="I29" s="11">
        <v>0</v>
      </c>
      <c r="J29" s="11">
        <f t="shared" si="18"/>
        <v>0</v>
      </c>
      <c r="K29" s="12">
        <f t="shared" si="19"/>
        <v>20</v>
      </c>
      <c r="L29" s="12">
        <f t="shared" si="20"/>
        <v>15</v>
      </c>
      <c r="M29" s="12">
        <f t="shared" si="21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6"/>
        <v>34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19</v>
      </c>
      <c r="L30" s="12">
        <f t="shared" si="20"/>
        <v>15</v>
      </c>
      <c r="M30" s="12">
        <f t="shared" si="21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6"/>
        <v>35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19</v>
      </c>
      <c r="L31" s="12">
        <f t="shared" si="20"/>
        <v>16</v>
      </c>
      <c r="M31" s="12">
        <f t="shared" si="21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2" ref="B32:P32">SUM(B24:B31)</f>
        <v>155</v>
      </c>
      <c r="C32" s="21">
        <f t="shared" si="22"/>
        <v>124</v>
      </c>
      <c r="D32" s="21">
        <f t="shared" si="22"/>
        <v>279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155</v>
      </c>
      <c r="L32" s="21">
        <f t="shared" si="22"/>
        <v>124</v>
      </c>
      <c r="M32" s="21">
        <f t="shared" si="22"/>
        <v>279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16</v>
      </c>
      <c r="C33" s="10">
        <v>16</v>
      </c>
      <c r="D33" s="10">
        <f aca="true" t="shared" si="23" ref="D33:D41">SUM(B33:C33)</f>
        <v>32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16</v>
      </c>
      <c r="L33" s="12">
        <f aca="true" t="shared" si="25" ref="L33:L41">C33+F33-I33</f>
        <v>16</v>
      </c>
      <c r="M33" s="12">
        <f aca="true" t="shared" si="26" ref="M33:M41">SUM(K33:L33)</f>
        <v>32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3"/>
        <v>32</v>
      </c>
      <c r="E34" s="11">
        <v>1</v>
      </c>
      <c r="F34" s="11">
        <v>0</v>
      </c>
      <c r="G34" s="11">
        <f>SUM(E34:F34)</f>
        <v>1</v>
      </c>
      <c r="H34" s="11">
        <v>1</v>
      </c>
      <c r="I34" s="11">
        <v>1</v>
      </c>
      <c r="J34" s="11">
        <f>SUM(H34:I34)</f>
        <v>2</v>
      </c>
      <c r="K34" s="12">
        <f t="shared" si="24"/>
        <v>19</v>
      </c>
      <c r="L34" s="12">
        <f t="shared" si="25"/>
        <v>12</v>
      </c>
      <c r="M34" s="12">
        <f t="shared" si="26"/>
        <v>31</v>
      </c>
      <c r="N34" s="12" t="s">
        <v>78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3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19</v>
      </c>
      <c r="L35" s="12">
        <f t="shared" si="25"/>
        <v>15</v>
      </c>
      <c r="M35" s="12">
        <f t="shared" si="26"/>
        <v>34</v>
      </c>
      <c r="N35" s="12"/>
      <c r="O35" s="12"/>
      <c r="P35" s="12">
        <f aca="true" t="shared" si="28" ref="P35:P40">SUM(N35:O35)</f>
        <v>0</v>
      </c>
      <c r="Q35" s="12">
        <v>0</v>
      </c>
      <c r="R35" s="13" t="s">
        <v>82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3"/>
        <v>32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19</v>
      </c>
      <c r="L36" s="12">
        <f t="shared" si="25"/>
        <v>13</v>
      </c>
      <c r="M36" s="12">
        <f t="shared" si="26"/>
        <v>32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19</v>
      </c>
      <c r="L37" s="12">
        <f t="shared" si="25"/>
        <v>15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14</v>
      </c>
      <c r="D38" s="10">
        <f t="shared" si="23"/>
        <v>32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18</v>
      </c>
      <c r="L38" s="12">
        <f t="shared" si="25"/>
        <v>14</v>
      </c>
      <c r="M38" s="12">
        <f t="shared" si="26"/>
        <v>32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3"/>
        <v>33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7"/>
        <v>0</v>
      </c>
      <c r="K39" s="12">
        <f>B39+E39-H39</f>
        <v>18</v>
      </c>
      <c r="L39" s="12">
        <f>C39+F39-I39</f>
        <v>15</v>
      </c>
      <c r="M39" s="12">
        <f t="shared" si="26"/>
        <v>33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3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18</v>
      </c>
      <c r="L40" s="12">
        <f t="shared" si="25"/>
        <v>14</v>
      </c>
      <c r="M40" s="12">
        <f t="shared" si="26"/>
        <v>32</v>
      </c>
      <c r="N40" s="12"/>
      <c r="O40" s="12"/>
      <c r="P40" s="12">
        <f t="shared" si="28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3"/>
        <v>33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15</v>
      </c>
      <c r="M41" s="12">
        <f t="shared" si="26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29" ref="B42:M42">SUM(B33:B41)</f>
        <v>164</v>
      </c>
      <c r="C42" s="21">
        <f t="shared" si="29"/>
        <v>130</v>
      </c>
      <c r="D42" s="21">
        <f t="shared" si="29"/>
        <v>294</v>
      </c>
      <c r="E42" s="21">
        <f t="shared" si="29"/>
        <v>1</v>
      </c>
      <c r="F42" s="21">
        <f t="shared" si="29"/>
        <v>0</v>
      </c>
      <c r="G42" s="21">
        <f t="shared" si="29"/>
        <v>1</v>
      </c>
      <c r="H42" s="21">
        <f t="shared" si="29"/>
        <v>1</v>
      </c>
      <c r="I42" s="21">
        <f t="shared" si="29"/>
        <v>1</v>
      </c>
      <c r="J42" s="21">
        <f t="shared" si="29"/>
        <v>2</v>
      </c>
      <c r="K42" s="21">
        <f t="shared" si="29"/>
        <v>164</v>
      </c>
      <c r="L42" s="21">
        <f t="shared" si="29"/>
        <v>129</v>
      </c>
      <c r="M42" s="21">
        <f t="shared" si="29"/>
        <v>293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0" ref="D43:D51">SUM(B43:C43)</f>
        <v>36</v>
      </c>
      <c r="E43" s="11">
        <v>0</v>
      </c>
      <c r="F43" s="11">
        <v>0</v>
      </c>
      <c r="G43" s="11">
        <f aca="true" t="shared" si="31" ref="G43:G51">SUM(E43:F43)</f>
        <v>0</v>
      </c>
      <c r="H43" s="11">
        <v>0</v>
      </c>
      <c r="I43" s="11">
        <v>0</v>
      </c>
      <c r="J43" s="11">
        <f aca="true" t="shared" si="32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3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17</v>
      </c>
      <c r="L44" s="12">
        <f>C44+F44-I44</f>
        <v>15</v>
      </c>
      <c r="M44" s="12">
        <f t="shared" si="33"/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0"/>
        <v>35</v>
      </c>
      <c r="E45" s="11">
        <v>0</v>
      </c>
      <c r="F45" s="11">
        <v>0</v>
      </c>
      <c r="G45" s="11">
        <f t="shared" si="31"/>
        <v>0</v>
      </c>
      <c r="H45" s="11">
        <v>0</v>
      </c>
      <c r="I45" s="11">
        <v>0</v>
      </c>
      <c r="J45" s="11">
        <f t="shared" si="32"/>
        <v>0</v>
      </c>
      <c r="K45" s="12">
        <f aca="true" t="shared" si="34" ref="K45:K51">B45+E45-H45</f>
        <v>18</v>
      </c>
      <c r="L45" s="12">
        <f aca="true" t="shared" si="35" ref="L45:L51">C45+F45-I45</f>
        <v>17</v>
      </c>
      <c r="M45" s="12">
        <f t="shared" si="33"/>
        <v>35</v>
      </c>
      <c r="N45" s="12"/>
      <c r="O45" s="12"/>
      <c r="P45" s="12">
        <f aca="true" t="shared" si="36" ref="P45:P50"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3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0"/>
        <v>35</v>
      </c>
      <c r="E47" s="11">
        <v>0</v>
      </c>
      <c r="F47" s="11">
        <v>0</v>
      </c>
      <c r="G47" s="11">
        <f t="shared" si="31"/>
        <v>0</v>
      </c>
      <c r="H47" s="11">
        <v>0</v>
      </c>
      <c r="I47" s="11">
        <v>0</v>
      </c>
      <c r="J47" s="11">
        <f t="shared" si="32"/>
        <v>0</v>
      </c>
      <c r="K47" s="12">
        <f t="shared" si="34"/>
        <v>20</v>
      </c>
      <c r="L47" s="12">
        <f t="shared" si="35"/>
        <v>15</v>
      </c>
      <c r="M47" s="12">
        <f t="shared" si="33"/>
        <v>35</v>
      </c>
      <c r="N47" s="12">
        <v>0</v>
      </c>
      <c r="O47" s="12"/>
      <c r="P47" s="12">
        <f t="shared" si="36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17</v>
      </c>
      <c r="D48" s="10">
        <f t="shared" si="30"/>
        <v>35</v>
      </c>
      <c r="E48" s="11">
        <v>0</v>
      </c>
      <c r="F48" s="11">
        <v>0</v>
      </c>
      <c r="G48" s="11">
        <f t="shared" si="31"/>
        <v>0</v>
      </c>
      <c r="H48" s="11">
        <v>0</v>
      </c>
      <c r="I48" s="11">
        <v>1</v>
      </c>
      <c r="J48" s="11">
        <f t="shared" si="32"/>
        <v>1</v>
      </c>
      <c r="K48" s="12">
        <f t="shared" si="34"/>
        <v>18</v>
      </c>
      <c r="L48" s="12">
        <f t="shared" si="35"/>
        <v>16</v>
      </c>
      <c r="M48" s="12">
        <f t="shared" si="33"/>
        <v>34</v>
      </c>
      <c r="N48" s="12"/>
      <c r="O48" s="12"/>
      <c r="P48" s="12">
        <f t="shared" si="36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0"/>
        <v>34</v>
      </c>
      <c r="E49" s="11">
        <v>0</v>
      </c>
      <c r="F49" s="11">
        <v>0</v>
      </c>
      <c r="G49" s="11">
        <f t="shared" si="31"/>
        <v>0</v>
      </c>
      <c r="H49" s="11">
        <v>0</v>
      </c>
      <c r="I49" s="11"/>
      <c r="J49" s="11">
        <f t="shared" si="32"/>
        <v>0</v>
      </c>
      <c r="K49" s="12">
        <f t="shared" si="34"/>
        <v>18</v>
      </c>
      <c r="L49" s="12">
        <f t="shared" si="35"/>
        <v>16</v>
      </c>
      <c r="M49" s="12">
        <f t="shared" si="33"/>
        <v>34</v>
      </c>
      <c r="N49" s="12"/>
      <c r="O49" s="12"/>
      <c r="P49" s="12">
        <f t="shared" si="36"/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0"/>
        <v>34</v>
      </c>
      <c r="E50" s="11">
        <v>0</v>
      </c>
      <c r="F50" s="11">
        <v>0</v>
      </c>
      <c r="G50" s="11">
        <f t="shared" si="31"/>
        <v>0</v>
      </c>
      <c r="H50" s="11">
        <v>0</v>
      </c>
      <c r="I50" s="11"/>
      <c r="J50" s="11">
        <f t="shared" si="32"/>
        <v>0</v>
      </c>
      <c r="K50" s="12">
        <f t="shared" si="34"/>
        <v>18</v>
      </c>
      <c r="L50" s="12">
        <f t="shared" si="35"/>
        <v>16</v>
      </c>
      <c r="M50" s="12">
        <f t="shared" si="33"/>
        <v>34</v>
      </c>
      <c r="N50" s="12"/>
      <c r="O50" s="12"/>
      <c r="P50" s="12">
        <f t="shared" si="36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0"/>
        <v>34</v>
      </c>
      <c r="E51" s="11"/>
      <c r="F51" s="11"/>
      <c r="G51" s="11">
        <f t="shared" si="31"/>
        <v>0</v>
      </c>
      <c r="H51" s="11"/>
      <c r="I51" s="11"/>
      <c r="J51" s="11">
        <f t="shared" si="32"/>
        <v>0</v>
      </c>
      <c r="K51" s="12">
        <f t="shared" si="34"/>
        <v>18</v>
      </c>
      <c r="L51" s="12">
        <f t="shared" si="35"/>
        <v>16</v>
      </c>
      <c r="M51" s="12">
        <f t="shared" si="33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7" ref="B52:M52">SUM(B43:B51)</f>
        <v>165</v>
      </c>
      <c r="C52" s="21">
        <f t="shared" si="37"/>
        <v>145</v>
      </c>
      <c r="D52" s="21">
        <f t="shared" si="37"/>
        <v>310</v>
      </c>
      <c r="E52" s="21">
        <f t="shared" si="37"/>
        <v>0</v>
      </c>
      <c r="F52" s="21">
        <f t="shared" si="37"/>
        <v>0</v>
      </c>
      <c r="G52" s="21">
        <f t="shared" si="37"/>
        <v>0</v>
      </c>
      <c r="H52" s="21">
        <f t="shared" si="37"/>
        <v>0</v>
      </c>
      <c r="I52" s="21">
        <f t="shared" si="37"/>
        <v>1</v>
      </c>
      <c r="J52" s="21">
        <f t="shared" si="37"/>
        <v>1</v>
      </c>
      <c r="K52" s="21">
        <f t="shared" si="37"/>
        <v>165</v>
      </c>
      <c r="L52" s="21">
        <f t="shared" si="37"/>
        <v>144</v>
      </c>
      <c r="M52" s="21">
        <f t="shared" si="37"/>
        <v>309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8" ref="D53:D60">SUM(B53:C53)</f>
        <v>38</v>
      </c>
      <c r="E53" s="11">
        <v>0</v>
      </c>
      <c r="F53" s="11">
        <v>0</v>
      </c>
      <c r="G53" s="11">
        <f aca="true" t="shared" si="39" ref="G53:G60">SUM(E53:F53)</f>
        <v>0</v>
      </c>
      <c r="H53" s="11">
        <v>0</v>
      </c>
      <c r="I53" s="11">
        <v>0</v>
      </c>
      <c r="J53" s="11">
        <f aca="true" t="shared" si="40" ref="J53:J60">SUM(H53:I53)</f>
        <v>0</v>
      </c>
      <c r="K53" s="12">
        <f aca="true" t="shared" si="41" ref="K53:K58">B53+E53-H53</f>
        <v>21</v>
      </c>
      <c r="L53" s="12">
        <f aca="true" t="shared" si="42" ref="L53:L59">C53+F53-I53</f>
        <v>17</v>
      </c>
      <c r="M53" s="12">
        <f aca="true" t="shared" si="43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4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8"/>
        <v>35</v>
      </c>
      <c r="E54" s="11">
        <v>0</v>
      </c>
      <c r="F54" s="11"/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3</v>
      </c>
      <c r="L54" s="12">
        <f t="shared" si="42"/>
        <v>32</v>
      </c>
      <c r="M54" s="12">
        <f t="shared" si="43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4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8"/>
        <v>36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19</v>
      </c>
      <c r="L55" s="12">
        <f t="shared" si="42"/>
        <v>17</v>
      </c>
      <c r="M55" s="12">
        <f t="shared" si="43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4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8"/>
        <v>33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16</v>
      </c>
      <c r="L56" s="12">
        <f t="shared" si="42"/>
        <v>17</v>
      </c>
      <c r="M56" s="12">
        <f t="shared" si="43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4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8"/>
        <v>38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0"/>
        <v>0</v>
      </c>
      <c r="K57" s="12">
        <f t="shared" si="41"/>
        <v>22</v>
      </c>
      <c r="L57" s="12">
        <f t="shared" si="42"/>
        <v>16</v>
      </c>
      <c r="M57" s="12">
        <f t="shared" si="43"/>
        <v>38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21</v>
      </c>
      <c r="C58" s="10">
        <v>16</v>
      </c>
      <c r="D58" s="10">
        <f t="shared" si="38"/>
        <v>37</v>
      </c>
      <c r="E58" s="11">
        <v>0</v>
      </c>
      <c r="F58" s="11">
        <v>0</v>
      </c>
      <c r="G58" s="11">
        <f t="shared" si="39"/>
        <v>0</v>
      </c>
      <c r="H58" s="11">
        <v>1</v>
      </c>
      <c r="I58" s="11"/>
      <c r="J58" s="11">
        <f t="shared" si="40"/>
        <v>1</v>
      </c>
      <c r="K58" s="12">
        <f t="shared" si="41"/>
        <v>20</v>
      </c>
      <c r="L58" s="12">
        <f t="shared" si="42"/>
        <v>16</v>
      </c>
      <c r="M58" s="12">
        <f t="shared" si="43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4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8"/>
        <v>37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/>
      <c r="J59" s="11">
        <f t="shared" si="40"/>
        <v>0</v>
      </c>
      <c r="K59" s="12">
        <f>B59+E59-H59</f>
        <v>20</v>
      </c>
      <c r="L59" s="12">
        <f t="shared" si="42"/>
        <v>17</v>
      </c>
      <c r="M59" s="12">
        <f t="shared" si="43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8"/>
        <v>36</v>
      </c>
      <c r="E60" s="11">
        <v>0</v>
      </c>
      <c r="F60" s="11">
        <v>0</v>
      </c>
      <c r="G60" s="11">
        <f t="shared" si="39"/>
        <v>0</v>
      </c>
      <c r="H60" s="11">
        <v>0</v>
      </c>
      <c r="I60" s="11">
        <v>0</v>
      </c>
      <c r="J60" s="11">
        <f t="shared" si="40"/>
        <v>0</v>
      </c>
      <c r="K60" s="12">
        <f>B60+E60-H60</f>
        <v>21</v>
      </c>
      <c r="L60" s="12">
        <f>C60+F60-I60</f>
        <v>15</v>
      </c>
      <c r="M60" s="12">
        <f t="shared" si="43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5" ref="B61:M61">SUM(B53:B60)</f>
        <v>143</v>
      </c>
      <c r="C61" s="21">
        <f t="shared" si="45"/>
        <v>147</v>
      </c>
      <c r="D61" s="21">
        <f t="shared" si="45"/>
        <v>290</v>
      </c>
      <c r="E61" s="21">
        <f t="shared" si="45"/>
        <v>0</v>
      </c>
      <c r="F61" s="21">
        <f t="shared" si="45"/>
        <v>0</v>
      </c>
      <c r="G61" s="21">
        <f t="shared" si="45"/>
        <v>0</v>
      </c>
      <c r="H61" s="21">
        <f t="shared" si="45"/>
        <v>1</v>
      </c>
      <c r="I61" s="21">
        <f t="shared" si="45"/>
        <v>0</v>
      </c>
      <c r="J61" s="21">
        <f t="shared" si="45"/>
        <v>1</v>
      </c>
      <c r="K61" s="21">
        <f t="shared" si="45"/>
        <v>142</v>
      </c>
      <c r="L61" s="21">
        <f t="shared" si="45"/>
        <v>147</v>
      </c>
      <c r="M61" s="21">
        <f t="shared" si="45"/>
        <v>289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6" ref="B62:N62">B13+B23+B32+B42+B52+B61</f>
        <v>947</v>
      </c>
      <c r="C62" s="10">
        <f t="shared" si="46"/>
        <v>822</v>
      </c>
      <c r="D62" s="10">
        <f t="shared" si="46"/>
        <v>1769</v>
      </c>
      <c r="E62" s="11">
        <f t="shared" si="46"/>
        <v>2</v>
      </c>
      <c r="F62" s="11">
        <f t="shared" si="46"/>
        <v>0</v>
      </c>
      <c r="G62" s="11" t="e">
        <f t="shared" si="46"/>
        <v>#VALUE!</v>
      </c>
      <c r="H62" s="11">
        <f t="shared" si="46"/>
        <v>3</v>
      </c>
      <c r="I62" s="11">
        <f t="shared" si="46"/>
        <v>3</v>
      </c>
      <c r="J62" s="11">
        <f t="shared" si="46"/>
        <v>6</v>
      </c>
      <c r="K62" s="12">
        <f t="shared" si="46"/>
        <v>946</v>
      </c>
      <c r="L62" s="12">
        <f t="shared" si="46"/>
        <v>819</v>
      </c>
      <c r="M62" s="12">
        <f t="shared" si="46"/>
        <v>1765</v>
      </c>
      <c r="N62" s="12">
        <f t="shared" si="46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7" ref="B64:Z66">SUM(B62:B63)</f>
        <v>952</v>
      </c>
      <c r="C64" s="24">
        <f t="shared" si="47"/>
        <v>827</v>
      </c>
      <c r="D64" s="24">
        <f t="shared" si="47"/>
        <v>1779</v>
      </c>
      <c r="E64" s="24">
        <f t="shared" si="47"/>
        <v>2</v>
      </c>
      <c r="F64" s="24">
        <f t="shared" si="47"/>
        <v>0</v>
      </c>
      <c r="G64" s="24" t="e">
        <f t="shared" si="47"/>
        <v>#VALUE!</v>
      </c>
      <c r="H64" s="24">
        <f t="shared" si="47"/>
        <v>3</v>
      </c>
      <c r="I64" s="24">
        <f t="shared" si="47"/>
        <v>3</v>
      </c>
      <c r="J64" s="24">
        <f t="shared" si="47"/>
        <v>6</v>
      </c>
      <c r="K64" s="24">
        <f t="shared" si="47"/>
        <v>951</v>
      </c>
      <c r="L64" s="24">
        <f t="shared" si="47"/>
        <v>824</v>
      </c>
      <c r="M64" s="24">
        <f t="shared" si="47"/>
        <v>1775</v>
      </c>
      <c r="N64" s="24">
        <f t="shared" si="47"/>
        <v>2</v>
      </c>
      <c r="O64" s="24"/>
      <c r="P64" s="24">
        <f>SUM(N64:O64)</f>
        <v>2</v>
      </c>
      <c r="Q64" s="24"/>
      <c r="R64" s="24">
        <f t="shared" si="47"/>
        <v>3</v>
      </c>
      <c r="S64" s="24">
        <f t="shared" si="47"/>
        <v>2</v>
      </c>
      <c r="T64" s="24">
        <f t="shared" si="47"/>
        <v>6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7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7"/>
        <v>968</v>
      </c>
      <c r="C66" s="26">
        <f t="shared" si="47"/>
        <v>837</v>
      </c>
      <c r="D66" s="26">
        <f t="shared" si="47"/>
        <v>1805</v>
      </c>
      <c r="E66" s="26">
        <f t="shared" si="47"/>
        <v>2</v>
      </c>
      <c r="F66" s="26">
        <f t="shared" si="47"/>
        <v>0</v>
      </c>
      <c r="G66" s="26" t="e">
        <f t="shared" si="47"/>
        <v>#VALUE!</v>
      </c>
      <c r="H66" s="26">
        <f t="shared" si="47"/>
        <v>3</v>
      </c>
      <c r="I66" s="26">
        <f t="shared" si="47"/>
        <v>3</v>
      </c>
      <c r="J66" s="26">
        <f t="shared" si="47"/>
        <v>6</v>
      </c>
      <c r="K66" s="26">
        <f t="shared" si="47"/>
        <v>967</v>
      </c>
      <c r="L66" s="26">
        <f t="shared" si="47"/>
        <v>834</v>
      </c>
      <c r="M66" s="26">
        <f t="shared" si="47"/>
        <v>1801</v>
      </c>
      <c r="N66" s="26">
        <f t="shared" si="47"/>
        <v>3</v>
      </c>
      <c r="O66" s="26"/>
      <c r="P66" s="26">
        <f>SUM(N66:O66)</f>
        <v>3</v>
      </c>
      <c r="Q66" s="26"/>
      <c r="R66" s="26">
        <f t="shared" si="47"/>
        <v>3</v>
      </c>
      <c r="S66" s="26">
        <f t="shared" si="47"/>
        <v>6</v>
      </c>
      <c r="T66" s="26">
        <f t="shared" si="47"/>
        <v>6</v>
      </c>
      <c r="U66" s="26" t="e">
        <f t="shared" si="47"/>
        <v>#REF!</v>
      </c>
      <c r="V66" s="26" t="e">
        <f t="shared" si="47"/>
        <v>#REF!</v>
      </c>
      <c r="W66" s="26" t="e">
        <f t="shared" si="47"/>
        <v>#REF!</v>
      </c>
      <c r="X66" s="26" t="e">
        <f t="shared" si="47"/>
        <v>#VALUE!</v>
      </c>
      <c r="Y66" s="26" t="e">
        <f t="shared" si="47"/>
        <v>#REF!</v>
      </c>
      <c r="Z66" s="26" t="e">
        <f t="shared" si="47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8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8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8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8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8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8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2007-09-29T00:21:28Z</cp:lastPrinted>
  <dcterms:created xsi:type="dcterms:W3CDTF">1998-12-07T02:16:08Z</dcterms:created>
  <dcterms:modified xsi:type="dcterms:W3CDTF">2008-08-05T07:34:18Z</dcterms:modified>
  <cp:category/>
  <cp:version/>
  <cp:contentType/>
  <cp:contentStatus/>
</cp:coreProperties>
</file>